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oslaw/Desktop/folder bez nazwy/"/>
    </mc:Choice>
  </mc:AlternateContent>
  <xr:revisionPtr revIDLastSave="0" documentId="13_ncr:1_{A339C055-5319-454D-A57D-5A9D95B07F79}" xr6:coauthVersionLast="45" xr6:coauthVersionMax="45" xr10:uidLastSave="{00000000-0000-0000-0000-000000000000}"/>
  <bookViews>
    <workbookView xWindow="860" yWindow="940" windowWidth="24660" windowHeight="14520" xr2:uid="{B5061B59-8E81-2049-8660-E55D9CF50F91}"/>
  </bookViews>
  <sheets>
    <sheet name="Arkusz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" l="1"/>
  <c r="E44" i="1"/>
  <c r="E41" i="1"/>
  <c r="E40" i="1"/>
  <c r="E37" i="1"/>
  <c r="E36" i="1"/>
  <c r="E33" i="1"/>
  <c r="E32" i="1"/>
  <c r="E29" i="1"/>
  <c r="E28" i="1"/>
  <c r="E25" i="1"/>
  <c r="E24" i="1"/>
  <c r="E21" i="1"/>
  <c r="E20" i="1"/>
  <c r="E17" i="1"/>
  <c r="E16" i="1"/>
  <c r="E13" i="1"/>
  <c r="E12" i="1"/>
  <c r="E9" i="1"/>
  <c r="E8" i="1"/>
  <c r="E5" i="1"/>
  <c r="D47" i="1"/>
  <c r="E47" i="1" s="1"/>
  <c r="D45" i="1"/>
  <c r="D44" i="1"/>
  <c r="D43" i="1"/>
  <c r="E43" i="1" s="1"/>
  <c r="D41" i="1"/>
  <c r="D40" i="1"/>
  <c r="D39" i="1"/>
  <c r="E39" i="1" s="1"/>
  <c r="D37" i="1"/>
  <c r="D36" i="1"/>
  <c r="D35" i="1"/>
  <c r="E35" i="1" s="1"/>
  <c r="D33" i="1"/>
  <c r="D32" i="1"/>
  <c r="D31" i="1"/>
  <c r="E31" i="1" s="1"/>
  <c r="D29" i="1"/>
  <c r="D28" i="1"/>
  <c r="D27" i="1"/>
  <c r="E27" i="1" s="1"/>
  <c r="D25" i="1"/>
  <c r="D24" i="1"/>
  <c r="D23" i="1"/>
  <c r="E23" i="1" s="1"/>
  <c r="D21" i="1"/>
  <c r="D20" i="1"/>
  <c r="D19" i="1"/>
  <c r="E19" i="1" s="1"/>
  <c r="D17" i="1"/>
  <c r="D16" i="1"/>
  <c r="D15" i="1"/>
  <c r="E15" i="1" s="1"/>
  <c r="D13" i="1"/>
  <c r="D12" i="1"/>
  <c r="D11" i="1"/>
  <c r="E11" i="1" s="1"/>
  <c r="D9" i="1"/>
  <c r="D8" i="1"/>
  <c r="D7" i="1"/>
  <c r="E7" i="1" s="1"/>
  <c r="D5" i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D10" i="1" s="1"/>
  <c r="E10" i="1" s="1"/>
  <c r="B9" i="1"/>
  <c r="B8" i="1"/>
  <c r="B7" i="1"/>
  <c r="B6" i="1"/>
  <c r="D6" i="1" s="1"/>
  <c r="E6" i="1" s="1"/>
  <c r="B5" i="1"/>
  <c r="D14" i="1" l="1"/>
  <c r="E14" i="1" s="1"/>
  <c r="D18" i="1"/>
  <c r="E18" i="1" s="1"/>
  <c r="D22" i="1"/>
  <c r="E22" i="1" s="1"/>
  <c r="D26" i="1"/>
  <c r="E26" i="1" s="1"/>
  <c r="D30" i="1"/>
  <c r="E30" i="1" s="1"/>
  <c r="D34" i="1"/>
  <c r="E34" i="1" s="1"/>
  <c r="D38" i="1"/>
  <c r="E38" i="1" s="1"/>
  <c r="D42" i="1"/>
  <c r="E42" i="1" s="1"/>
  <c r="D46" i="1"/>
  <c r="E46" i="1" s="1"/>
</calcChain>
</file>

<file path=xl/sharedStrings.xml><?xml version="1.0" encoding="utf-8"?>
<sst xmlns="http://schemas.openxmlformats.org/spreadsheetml/2006/main" count="14" uniqueCount="14">
  <si>
    <t xml:space="preserve">m </t>
  </si>
  <si>
    <t>kg</t>
  </si>
  <si>
    <t xml:space="preserve">dla alfa </t>
  </si>
  <si>
    <t>stopni</t>
  </si>
  <si>
    <t>R [m]</t>
  </si>
  <si>
    <t>V [m/s]</t>
  </si>
  <si>
    <t>V [km/h]</t>
  </si>
  <si>
    <t>S - pow skrz</t>
  </si>
  <si>
    <t>m2</t>
  </si>
  <si>
    <t>Cl (Cz)</t>
  </si>
  <si>
    <t xml:space="preserve">b - rozpiętość </t>
  </si>
  <si>
    <t>Pz [kG]
cały samolot</t>
  </si>
  <si>
    <t>Mg [kGm]
jedno skrzydło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</si>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</sst>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_);[Red]\(0\)"/>
  </numFmts>
  <fonts count="4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top"/>
    </xf>
    <xf numFmtId="0" fontId="0" fillId="2" borderId="0" xfId="0" applyFill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right"/>
    </xf>
    <xf numFmtId="165" fontId="0" fillId="0" borderId="0" xfId="0" applyNumberFormat="1"/>
    <xf numFmtId="1" fontId="1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65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 applyProtection="1">
      <alignment horizontal="center"/>
      <protection locked="0"/>
    </xf>
    <xf numFmtId="1" fontId="2" fillId="0" borderId="0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cat>
            <c:numRef>
              <c:f>Arkusz1!$A$13:$A$47</c:f>
              <c:numCache>
                <c:formatCode>General</c:formatCode>
                <c:ptCount val="35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25</c:v>
                </c:pt>
                <c:pt idx="17">
                  <c:v>26</c:v>
                </c:pt>
                <c:pt idx="18">
                  <c:v>27</c:v>
                </c:pt>
                <c:pt idx="19">
                  <c:v>28</c:v>
                </c:pt>
                <c:pt idx="20">
                  <c:v>29</c:v>
                </c:pt>
                <c:pt idx="21">
                  <c:v>30</c:v>
                </c:pt>
                <c:pt idx="22">
                  <c:v>31</c:v>
                </c:pt>
                <c:pt idx="23">
                  <c:v>32</c:v>
                </c:pt>
                <c:pt idx="24">
                  <c:v>33</c:v>
                </c:pt>
                <c:pt idx="25">
                  <c:v>34</c:v>
                </c:pt>
                <c:pt idx="26">
                  <c:v>35</c:v>
                </c:pt>
                <c:pt idx="27">
                  <c:v>36</c:v>
                </c:pt>
                <c:pt idx="28">
                  <c:v>37</c:v>
                </c:pt>
                <c:pt idx="29">
                  <c:v>38</c:v>
                </c:pt>
                <c:pt idx="30">
                  <c:v>39</c:v>
                </c:pt>
                <c:pt idx="31">
                  <c:v>40</c:v>
                </c:pt>
                <c:pt idx="32">
                  <c:v>41</c:v>
                </c:pt>
                <c:pt idx="33">
                  <c:v>42</c:v>
                </c:pt>
                <c:pt idx="34">
                  <c:v>43</c:v>
                </c:pt>
              </c:numCache>
            </c:numRef>
          </c:cat>
          <c:val>
            <c:numRef>
              <c:f>Arkusz1!$B$13:$B$47</c:f>
              <c:numCache>
                <c:formatCode>0.0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91.372513209458944</c:v>
                </c:pt>
                <c:pt idx="17">
                  <c:v>60.127433771877328</c:v>
                </c:pt>
                <c:pt idx="18">
                  <c:v>48.690160272041311</c:v>
                </c:pt>
                <c:pt idx="19">
                  <c:v>42.38476471471224</c:v>
                </c:pt>
                <c:pt idx="20">
                  <c:v>38.286767872206426</c:v>
                </c:pt>
                <c:pt idx="21">
                  <c:v>35.36961357285805</c:v>
                </c:pt>
                <c:pt idx="22">
                  <c:v>33.168565672281389</c:v>
                </c:pt>
                <c:pt idx="23">
                  <c:v>31.43903780710815</c:v>
                </c:pt>
                <c:pt idx="24">
                  <c:v>30.03864836824776</c:v>
                </c:pt>
                <c:pt idx="25">
                  <c:v>28.878265950027796</c:v>
                </c:pt>
                <c:pt idx="26">
                  <c:v>27.898939184030262</c:v>
                </c:pt>
                <c:pt idx="27">
                  <c:v>27.059958306732444</c:v>
                </c:pt>
                <c:pt idx="28">
                  <c:v>26.332215032124015</c:v>
                </c:pt>
                <c:pt idx="29">
                  <c:v>25.694290843559436</c:v>
                </c:pt>
                <c:pt idx="30">
                  <c:v>25.130041842631719</c:v>
                </c:pt>
                <c:pt idx="31">
                  <c:v>24.627048122485213</c:v>
                </c:pt>
                <c:pt idx="32">
                  <c:v>24.175584685859945</c:v>
                </c:pt>
                <c:pt idx="33">
                  <c:v>23.767918808531142</c:v>
                </c:pt>
                <c:pt idx="34">
                  <c:v>23.3978183188038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0-E34E-9778-B3A28384F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04483624"/>
        <c:axId val="-2104479128"/>
      </c:lineChart>
      <c:catAx>
        <c:axId val="-2104483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Promień wyrwania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04479128"/>
        <c:crosses val="autoZero"/>
        <c:auto val="1"/>
        <c:lblAlgn val="ctr"/>
        <c:lblOffset val="100"/>
        <c:noMultiLvlLbl val="0"/>
      </c:catAx>
      <c:valAx>
        <c:axId val="-2104479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Prędkość [m/s]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-2104483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698500</xdr:colOff>
      <xdr:row>22</xdr:row>
      <xdr:rowOff>139700</xdr:rowOff>
    </xdr:from>
    <xdr:to>
      <xdr:col>24</xdr:col>
      <xdr:colOff>304800</xdr:colOff>
      <xdr:row>43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67D89ADF-B74D-D640-ADCC-2089F6BA7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roslaw/Documents/Inne&#321;/Moje/modele/iryda/Iryda_20171127/Iryda_wyrwa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1 (2)"/>
      <sheetName val="Arkusz2"/>
    </sheetNames>
    <sheetDataSet>
      <sheetData sheetId="0">
        <row r="13">
          <cell r="A13">
            <v>9</v>
          </cell>
          <cell r="B13" t="e">
            <v>#NUM!</v>
          </cell>
        </row>
        <row r="14">
          <cell r="A14">
            <v>10</v>
          </cell>
          <cell r="B14" t="e">
            <v>#NUM!</v>
          </cell>
        </row>
        <row r="15">
          <cell r="A15">
            <v>11</v>
          </cell>
          <cell r="B15" t="e">
            <v>#NUM!</v>
          </cell>
        </row>
        <row r="16">
          <cell r="A16">
            <v>12</v>
          </cell>
          <cell r="B16" t="e">
            <v>#NUM!</v>
          </cell>
        </row>
        <row r="17">
          <cell r="A17">
            <v>13</v>
          </cell>
          <cell r="B17" t="e">
            <v>#NUM!</v>
          </cell>
        </row>
        <row r="18">
          <cell r="A18">
            <v>14</v>
          </cell>
          <cell r="B18" t="e">
            <v>#NUM!</v>
          </cell>
        </row>
        <row r="19">
          <cell r="A19">
            <v>15</v>
          </cell>
          <cell r="B19" t="e">
            <v>#NUM!</v>
          </cell>
        </row>
        <row r="20">
          <cell r="A20">
            <v>16</v>
          </cell>
          <cell r="B20" t="e">
            <v>#NUM!</v>
          </cell>
        </row>
        <row r="21">
          <cell r="A21">
            <v>17</v>
          </cell>
          <cell r="B21" t="e">
            <v>#NUM!</v>
          </cell>
        </row>
        <row r="22">
          <cell r="A22">
            <v>18</v>
          </cell>
          <cell r="B22" t="e">
            <v>#NUM!</v>
          </cell>
        </row>
        <row r="23">
          <cell r="A23">
            <v>19</v>
          </cell>
          <cell r="B23">
            <v>71.76367895785674</v>
          </cell>
        </row>
        <row r="24">
          <cell r="A24">
            <v>20</v>
          </cell>
          <cell r="B24">
            <v>46.502648853210076</v>
          </cell>
        </row>
        <row r="25">
          <cell r="A25">
            <v>21</v>
          </cell>
          <cell r="B25">
            <v>37.658568326566197</v>
          </cell>
        </row>
        <row r="26">
          <cell r="A26">
            <v>22</v>
          </cell>
          <cell r="B26">
            <v>32.865985753600171</v>
          </cell>
        </row>
        <row r="27">
          <cell r="A27">
            <v>23</v>
          </cell>
          <cell r="B27">
            <v>29.784684946500988</v>
          </cell>
        </row>
        <row r="28">
          <cell r="A28">
            <v>24</v>
          </cell>
          <cell r="B28">
            <v>27.608914214114478</v>
          </cell>
        </row>
        <row r="29">
          <cell r="A29">
            <v>25</v>
          </cell>
          <cell r="B29">
            <v>25.978000154502556</v>
          </cell>
        </row>
        <row r="30">
          <cell r="A30">
            <v>26</v>
          </cell>
          <cell r="B30">
            <v>24.703617895475418</v>
          </cell>
        </row>
        <row r="31">
          <cell r="A31">
            <v>27</v>
          </cell>
          <cell r="B31">
            <v>23.676804504698637</v>
          </cell>
        </row>
        <row r="32">
          <cell r="A32">
            <v>28</v>
          </cell>
          <cell r="B32">
            <v>22.829690592645324</v>
          </cell>
        </row>
        <row r="33">
          <cell r="A33">
            <v>29</v>
          </cell>
          <cell r="B33">
            <v>22.117580847950364</v>
          </cell>
        </row>
        <row r="34">
          <cell r="A34">
            <v>30</v>
          </cell>
          <cell r="B34">
            <v>21.509728075315685</v>
          </cell>
        </row>
        <row r="35">
          <cell r="A35">
            <v>31</v>
          </cell>
          <cell r="B35">
            <v>20.984223417833153</v>
          </cell>
        </row>
        <row r="36">
          <cell r="A36">
            <v>32</v>
          </cell>
          <cell r="B36">
            <v>20.524997115142515</v>
          </cell>
        </row>
        <row r="37">
          <cell r="A37">
            <v>33</v>
          </cell>
          <cell r="B37">
            <v>20.119972655456788</v>
          </cell>
        </row>
        <row r="38">
          <cell r="A38">
            <v>34</v>
          </cell>
          <cell r="B38">
            <v>19.759885080045841</v>
          </cell>
        </row>
        <row r="39">
          <cell r="A39">
            <v>35</v>
          </cell>
          <cell r="B39">
            <v>19.437498810101896</v>
          </cell>
        </row>
        <row r="40">
          <cell r="A40">
            <v>36</v>
          </cell>
          <cell r="B40">
            <v>19.147074896889823</v>
          </cell>
        </row>
        <row r="41">
          <cell r="A41">
            <v>37</v>
          </cell>
          <cell r="B41">
            <v>18.883999042177958</v>
          </cell>
        </row>
        <row r="42">
          <cell r="A42">
            <v>38</v>
          </cell>
          <cell r="B42">
            <v>18.644516166398855</v>
          </cell>
        </row>
        <row r="43">
          <cell r="A43">
            <v>39</v>
          </cell>
          <cell r="B43">
            <v>18.425537334283149</v>
          </cell>
        </row>
        <row r="44">
          <cell r="A44">
            <v>40</v>
          </cell>
          <cell r="B44">
            <v>18.224496892795578</v>
          </cell>
        </row>
        <row r="45">
          <cell r="A45">
            <v>41</v>
          </cell>
          <cell r="B45">
            <v>18.03924513212537</v>
          </cell>
        </row>
        <row r="46">
          <cell r="A46">
            <v>42</v>
          </cell>
          <cell r="B46">
            <v>17.867966516469458</v>
          </cell>
        </row>
        <row r="47">
          <cell r="A47">
            <v>43</v>
          </cell>
          <cell r="B47">
            <v>17.709116610027593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0C6E-7684-FF46-9E01-71EB4526B596}">
  <dimension ref="A2:K47"/>
  <sheetViews>
    <sheetView showGridLines="0" tabSelected="1" workbookViewId="0">
      <selection activeCell="G2" sqref="G2"/>
    </sheetView>
  </sheetViews>
  <sheetFormatPr baseColWidth="10" defaultRowHeight="16" x14ac:dyDescent="0.2"/>
  <cols>
    <col min="1" max="1" width="10.83203125" style="1"/>
    <col min="2" max="2" width="10.83203125" style="2"/>
    <col min="3" max="4" width="10.83203125" style="3"/>
    <col min="5" max="5" width="10.83203125" style="12"/>
    <col min="6" max="6" width="14.5" customWidth="1"/>
    <col min="8" max="8" width="11.5" customWidth="1"/>
    <col min="9" max="9" width="3.33203125" customWidth="1"/>
  </cols>
  <sheetData>
    <row r="2" spans="1:11" x14ac:dyDescent="0.2">
      <c r="F2" s="4" t="s">
        <v>0</v>
      </c>
      <c r="G2" s="10">
        <v>8</v>
      </c>
      <c r="H2" t="s">
        <v>1</v>
      </c>
    </row>
    <row r="3" spans="1:11" x14ac:dyDescent="0.2">
      <c r="F3" s="4" t="s">
        <v>9</v>
      </c>
      <c r="G3" s="10">
        <v>1</v>
      </c>
      <c r="H3" t="s">
        <v>2</v>
      </c>
      <c r="I3" s="9">
        <v>8</v>
      </c>
      <c r="J3" t="s">
        <v>3</v>
      </c>
    </row>
    <row r="4" spans="1:11" ht="51" x14ac:dyDescent="0.2">
      <c r="A4" s="5" t="s">
        <v>4</v>
      </c>
      <c r="B4" s="6" t="s">
        <v>5</v>
      </c>
      <c r="C4" s="13" t="s">
        <v>6</v>
      </c>
      <c r="D4" s="20" t="s">
        <v>11</v>
      </c>
      <c r="E4" s="21" t="s">
        <v>12</v>
      </c>
      <c r="F4" s="23" t="s">
        <v>7</v>
      </c>
      <c r="G4" s="22">
        <v>0.54900000000000004</v>
      </c>
      <c r="H4" s="24" t="s">
        <v>8</v>
      </c>
    </row>
    <row r="5" spans="1:11" x14ac:dyDescent="0.2">
      <c r="A5" s="7">
        <v>1</v>
      </c>
      <c r="B5" s="8" t="e">
        <f t="shared" ref="B5:B21" si="0">((($G$2*9.81))/(0.6*$G$4*$G$3-$G$2/A5))^0.5</f>
        <v>#NUM!</v>
      </c>
      <c r="C5" s="14"/>
      <c r="D5" s="16" t="e">
        <f>0.5*(1.25*$G$4*$G$3*B5^2)</f>
        <v>#NUM!</v>
      </c>
      <c r="E5" s="15" t="e">
        <f>(0.5*D5)*($G$5/4)</f>
        <v>#NUM!</v>
      </c>
      <c r="F5" s="11" t="s">
        <v>10</v>
      </c>
      <c r="G5" s="10">
        <v>2</v>
      </c>
      <c r="H5" t="s">
        <v>13</v>
      </c>
    </row>
    <row r="6" spans="1:11" x14ac:dyDescent="0.2">
      <c r="A6" s="7">
        <v>2</v>
      </c>
      <c r="B6" s="8" t="e">
        <f t="shared" si="0"/>
        <v>#NUM!</v>
      </c>
      <c r="C6" s="14"/>
      <c r="D6" s="16" t="e">
        <f t="shared" ref="D6:D47" si="1">0.5*(1.25*$G$4*$G$3*B6^2)</f>
        <v>#NUM!</v>
      </c>
      <c r="E6" s="15" t="e">
        <f t="shared" ref="E6:E47" si="2">(0.5*D6)*($G$5/4)</f>
        <v>#NUM!</v>
      </c>
    </row>
    <row r="7" spans="1:11" x14ac:dyDescent="0.2">
      <c r="A7" s="7">
        <v>3</v>
      </c>
      <c r="B7" s="8" t="e">
        <f t="shared" si="0"/>
        <v>#NUM!</v>
      </c>
      <c r="C7" s="14"/>
      <c r="D7" s="16" t="e">
        <f t="shared" si="1"/>
        <v>#NUM!</v>
      </c>
      <c r="E7" s="15" t="e">
        <f t="shared" si="2"/>
        <v>#NUM!</v>
      </c>
    </row>
    <row r="8" spans="1:11" x14ac:dyDescent="0.2">
      <c r="A8" s="7">
        <v>4</v>
      </c>
      <c r="B8" s="8" t="e">
        <f t="shared" si="0"/>
        <v>#NUM!</v>
      </c>
      <c r="C8" s="14"/>
      <c r="D8" s="16" t="e">
        <f t="shared" si="1"/>
        <v>#NUM!</v>
      </c>
      <c r="E8" s="15" t="e">
        <f t="shared" si="2"/>
        <v>#NUM!</v>
      </c>
    </row>
    <row r="9" spans="1:11" x14ac:dyDescent="0.2">
      <c r="A9" s="7">
        <v>5</v>
      </c>
      <c r="B9" s="8" t="e">
        <f t="shared" si="0"/>
        <v>#NUM!</v>
      </c>
      <c r="C9" s="14"/>
      <c r="D9" s="16" t="e">
        <f t="shared" si="1"/>
        <v>#NUM!</v>
      </c>
      <c r="E9" s="15" t="e">
        <f t="shared" si="2"/>
        <v>#NUM!</v>
      </c>
      <c r="H9" s="17"/>
      <c r="I9" s="17"/>
      <c r="J9" s="17"/>
      <c r="K9" s="17"/>
    </row>
    <row r="10" spans="1:11" x14ac:dyDescent="0.2">
      <c r="A10" s="7">
        <v>6</v>
      </c>
      <c r="B10" s="8" t="e">
        <f t="shared" si="0"/>
        <v>#NUM!</v>
      </c>
      <c r="C10" s="14"/>
      <c r="D10" s="16" t="e">
        <f t="shared" si="1"/>
        <v>#NUM!</v>
      </c>
      <c r="E10" s="15" t="e">
        <f t="shared" si="2"/>
        <v>#NUM!</v>
      </c>
      <c r="H10" s="18"/>
      <c r="I10" s="17"/>
      <c r="J10" s="17"/>
      <c r="K10" s="17"/>
    </row>
    <row r="11" spans="1:11" x14ac:dyDescent="0.2">
      <c r="A11" s="7">
        <v>7</v>
      </c>
      <c r="B11" s="8" t="e">
        <f t="shared" si="0"/>
        <v>#NUM!</v>
      </c>
      <c r="C11" s="14" t="e">
        <f t="shared" ref="C11:C12" si="3">B11*3.6</f>
        <v>#NUM!</v>
      </c>
      <c r="D11" s="16" t="e">
        <f t="shared" si="1"/>
        <v>#NUM!</v>
      </c>
      <c r="E11" s="15" t="e">
        <f t="shared" si="2"/>
        <v>#NUM!</v>
      </c>
      <c r="H11" s="17"/>
      <c r="I11" s="17"/>
      <c r="J11" s="17"/>
      <c r="K11" s="17"/>
    </row>
    <row r="12" spans="1:11" x14ac:dyDescent="0.2">
      <c r="A12" s="7">
        <v>8</v>
      </c>
      <c r="B12" s="8" t="e">
        <f t="shared" si="0"/>
        <v>#NUM!</v>
      </c>
      <c r="C12" s="14" t="e">
        <f t="shared" si="3"/>
        <v>#NUM!</v>
      </c>
      <c r="D12" s="16" t="e">
        <f t="shared" si="1"/>
        <v>#NUM!</v>
      </c>
      <c r="E12" s="15" t="e">
        <f t="shared" si="2"/>
        <v>#NUM!</v>
      </c>
      <c r="H12" s="17"/>
      <c r="I12" s="17"/>
      <c r="J12" s="17"/>
      <c r="K12" s="17"/>
    </row>
    <row r="13" spans="1:11" x14ac:dyDescent="0.2">
      <c r="A13" s="7">
        <v>9</v>
      </c>
      <c r="B13" s="8" t="e">
        <f t="shared" si="0"/>
        <v>#NUM!</v>
      </c>
      <c r="C13" s="14" t="e">
        <f>B13*3.6</f>
        <v>#NUM!</v>
      </c>
      <c r="D13" s="16" t="e">
        <f t="shared" si="1"/>
        <v>#NUM!</v>
      </c>
      <c r="E13" s="15" t="e">
        <f t="shared" si="2"/>
        <v>#NUM!</v>
      </c>
      <c r="H13" s="19"/>
      <c r="I13" s="17"/>
      <c r="J13" s="17"/>
      <c r="K13" s="17"/>
    </row>
    <row r="14" spans="1:11" x14ac:dyDescent="0.2">
      <c r="A14" s="7">
        <v>10</v>
      </c>
      <c r="B14" s="8" t="e">
        <f t="shared" si="0"/>
        <v>#NUM!</v>
      </c>
      <c r="C14" s="14" t="e">
        <f t="shared" ref="C14:C47" si="4">B14*3.6</f>
        <v>#NUM!</v>
      </c>
      <c r="D14" s="16" t="e">
        <f t="shared" si="1"/>
        <v>#NUM!</v>
      </c>
      <c r="E14" s="15" t="e">
        <f t="shared" si="2"/>
        <v>#NUM!</v>
      </c>
      <c r="H14" s="17"/>
      <c r="I14" s="17"/>
      <c r="J14" s="17"/>
      <c r="K14" s="17"/>
    </row>
    <row r="15" spans="1:11" x14ac:dyDescent="0.2">
      <c r="A15" s="7">
        <v>11</v>
      </c>
      <c r="B15" s="8" t="e">
        <f t="shared" si="0"/>
        <v>#NUM!</v>
      </c>
      <c r="C15" s="14" t="e">
        <f t="shared" si="4"/>
        <v>#NUM!</v>
      </c>
      <c r="D15" s="16" t="e">
        <f t="shared" si="1"/>
        <v>#NUM!</v>
      </c>
      <c r="E15" s="15" t="e">
        <f t="shared" si="2"/>
        <v>#NUM!</v>
      </c>
      <c r="H15" s="17"/>
      <c r="I15" s="17"/>
      <c r="J15" s="17"/>
      <c r="K15" s="17"/>
    </row>
    <row r="16" spans="1:11" x14ac:dyDescent="0.2">
      <c r="A16" s="7">
        <v>12</v>
      </c>
      <c r="B16" s="8" t="e">
        <f t="shared" si="0"/>
        <v>#NUM!</v>
      </c>
      <c r="C16" s="14" t="e">
        <f t="shared" si="4"/>
        <v>#NUM!</v>
      </c>
      <c r="D16" s="16" t="e">
        <f t="shared" si="1"/>
        <v>#NUM!</v>
      </c>
      <c r="E16" s="15" t="e">
        <f t="shared" si="2"/>
        <v>#NUM!</v>
      </c>
      <c r="H16" s="19"/>
      <c r="I16" s="17"/>
      <c r="J16" s="17"/>
      <c r="K16" s="17"/>
    </row>
    <row r="17" spans="1:11" x14ac:dyDescent="0.2">
      <c r="A17" s="7">
        <v>13</v>
      </c>
      <c r="B17" s="8" t="e">
        <f t="shared" si="0"/>
        <v>#NUM!</v>
      </c>
      <c r="C17" s="14" t="e">
        <f t="shared" si="4"/>
        <v>#NUM!</v>
      </c>
      <c r="D17" s="16" t="e">
        <f t="shared" si="1"/>
        <v>#NUM!</v>
      </c>
      <c r="E17" s="15" t="e">
        <f t="shared" si="2"/>
        <v>#NUM!</v>
      </c>
      <c r="H17" s="17"/>
      <c r="I17" s="17"/>
      <c r="J17" s="17"/>
      <c r="K17" s="17"/>
    </row>
    <row r="18" spans="1:11" x14ac:dyDescent="0.2">
      <c r="A18" s="7">
        <v>14</v>
      </c>
      <c r="B18" s="8" t="e">
        <f t="shared" si="0"/>
        <v>#NUM!</v>
      </c>
      <c r="C18" s="14" t="e">
        <f t="shared" si="4"/>
        <v>#NUM!</v>
      </c>
      <c r="D18" s="16" t="e">
        <f t="shared" si="1"/>
        <v>#NUM!</v>
      </c>
      <c r="E18" s="15" t="e">
        <f t="shared" si="2"/>
        <v>#NUM!</v>
      </c>
    </row>
    <row r="19" spans="1:11" x14ac:dyDescent="0.2">
      <c r="A19" s="7">
        <v>15</v>
      </c>
      <c r="B19" s="8" t="e">
        <f t="shared" si="0"/>
        <v>#NUM!</v>
      </c>
      <c r="C19" s="14" t="e">
        <f t="shared" si="4"/>
        <v>#NUM!</v>
      </c>
      <c r="D19" s="16" t="e">
        <f t="shared" si="1"/>
        <v>#NUM!</v>
      </c>
      <c r="E19" s="15" t="e">
        <f t="shared" si="2"/>
        <v>#NUM!</v>
      </c>
    </row>
    <row r="20" spans="1:11" x14ac:dyDescent="0.2">
      <c r="A20" s="7">
        <v>16</v>
      </c>
      <c r="B20" s="8" t="e">
        <f t="shared" si="0"/>
        <v>#NUM!</v>
      </c>
      <c r="C20" s="14" t="e">
        <f t="shared" si="4"/>
        <v>#NUM!</v>
      </c>
      <c r="D20" s="16" t="e">
        <f t="shared" si="1"/>
        <v>#NUM!</v>
      </c>
      <c r="E20" s="15" t="e">
        <f t="shared" si="2"/>
        <v>#NUM!</v>
      </c>
    </row>
    <row r="21" spans="1:11" x14ac:dyDescent="0.2">
      <c r="A21" s="7">
        <v>17</v>
      </c>
      <c r="B21" s="8" t="e">
        <f t="shared" si="0"/>
        <v>#NUM!</v>
      </c>
      <c r="C21" s="14" t="e">
        <f t="shared" si="4"/>
        <v>#NUM!</v>
      </c>
      <c r="D21" s="16" t="e">
        <f t="shared" si="1"/>
        <v>#NUM!</v>
      </c>
      <c r="E21" s="15" t="e">
        <f t="shared" si="2"/>
        <v>#NUM!</v>
      </c>
    </row>
    <row r="22" spans="1:11" x14ac:dyDescent="0.2">
      <c r="A22" s="7">
        <v>18</v>
      </c>
      <c r="B22" s="8" t="e">
        <f>((($G$2*9.81))/(0.6*$G$4*$G$3-$G$2/A22))^0.5</f>
        <v>#NUM!</v>
      </c>
      <c r="C22" s="14" t="e">
        <f t="shared" si="4"/>
        <v>#NUM!</v>
      </c>
      <c r="D22" s="16" t="e">
        <f t="shared" si="1"/>
        <v>#NUM!</v>
      </c>
      <c r="E22" s="15" t="e">
        <f t="shared" si="2"/>
        <v>#NUM!</v>
      </c>
    </row>
    <row r="23" spans="1:11" x14ac:dyDescent="0.2">
      <c r="A23" s="7">
        <v>19</v>
      </c>
      <c r="B23" s="8" t="e">
        <f>((($G$2*9.81))/(0.6*$G$4*$G$3-$G$2/A23))^0.5</f>
        <v>#NUM!</v>
      </c>
      <c r="C23" s="14" t="e">
        <f t="shared" si="4"/>
        <v>#NUM!</v>
      </c>
      <c r="D23" s="16" t="e">
        <f t="shared" si="1"/>
        <v>#NUM!</v>
      </c>
      <c r="E23" s="15" t="e">
        <f t="shared" si="2"/>
        <v>#NUM!</v>
      </c>
    </row>
    <row r="24" spans="1:11" x14ac:dyDescent="0.2">
      <c r="A24" s="7">
        <v>20</v>
      </c>
      <c r="B24" s="8" t="e">
        <f t="shared" ref="B24:B47" si="5">((($G$2*9.81))/(0.6*$G$4*$G$3-$G$2/A24))^0.5</f>
        <v>#NUM!</v>
      </c>
      <c r="C24" s="14" t="e">
        <f t="shared" si="4"/>
        <v>#NUM!</v>
      </c>
      <c r="D24" s="16" t="e">
        <f t="shared" si="1"/>
        <v>#NUM!</v>
      </c>
      <c r="E24" s="15" t="e">
        <f t="shared" si="2"/>
        <v>#NUM!</v>
      </c>
    </row>
    <row r="25" spans="1:11" x14ac:dyDescent="0.2">
      <c r="A25" s="7">
        <v>21</v>
      </c>
      <c r="B25" s="8" t="e">
        <f t="shared" si="5"/>
        <v>#NUM!</v>
      </c>
      <c r="C25" s="14" t="e">
        <f t="shared" si="4"/>
        <v>#NUM!</v>
      </c>
      <c r="D25" s="16" t="e">
        <f t="shared" si="1"/>
        <v>#NUM!</v>
      </c>
      <c r="E25" s="15" t="e">
        <f t="shared" si="2"/>
        <v>#NUM!</v>
      </c>
    </row>
    <row r="26" spans="1:11" x14ac:dyDescent="0.2">
      <c r="A26" s="7">
        <v>22</v>
      </c>
      <c r="B26" s="8" t="e">
        <f t="shared" si="5"/>
        <v>#NUM!</v>
      </c>
      <c r="C26" s="14" t="e">
        <f t="shared" si="4"/>
        <v>#NUM!</v>
      </c>
      <c r="D26" s="16" t="e">
        <f t="shared" si="1"/>
        <v>#NUM!</v>
      </c>
      <c r="E26" s="15" t="e">
        <f t="shared" si="2"/>
        <v>#NUM!</v>
      </c>
    </row>
    <row r="27" spans="1:11" x14ac:dyDescent="0.2">
      <c r="A27" s="7">
        <v>23</v>
      </c>
      <c r="B27" s="8" t="e">
        <f t="shared" si="5"/>
        <v>#NUM!</v>
      </c>
      <c r="C27" s="14" t="e">
        <f t="shared" si="4"/>
        <v>#NUM!</v>
      </c>
      <c r="D27" s="16" t="e">
        <f t="shared" si="1"/>
        <v>#NUM!</v>
      </c>
      <c r="E27" s="15" t="e">
        <f t="shared" si="2"/>
        <v>#NUM!</v>
      </c>
    </row>
    <row r="28" spans="1:11" x14ac:dyDescent="0.2">
      <c r="A28" s="7">
        <v>24</v>
      </c>
      <c r="B28" s="8" t="e">
        <f t="shared" si="5"/>
        <v>#NUM!</v>
      </c>
      <c r="C28" s="14" t="e">
        <f t="shared" si="4"/>
        <v>#NUM!</v>
      </c>
      <c r="D28" s="16" t="e">
        <f t="shared" si="1"/>
        <v>#NUM!</v>
      </c>
      <c r="E28" s="15" t="e">
        <f t="shared" si="2"/>
        <v>#NUM!</v>
      </c>
    </row>
    <row r="29" spans="1:11" x14ac:dyDescent="0.2">
      <c r="A29" s="7">
        <v>25</v>
      </c>
      <c r="B29" s="8">
        <f t="shared" si="5"/>
        <v>91.372513209458944</v>
      </c>
      <c r="C29" s="14">
        <f t="shared" si="4"/>
        <v>328.9410475540522</v>
      </c>
      <c r="D29" s="16">
        <f t="shared" si="1"/>
        <v>2864.7287234042501</v>
      </c>
      <c r="E29" s="15">
        <f t="shared" si="2"/>
        <v>716.18218085106253</v>
      </c>
    </row>
    <row r="30" spans="1:11" x14ac:dyDescent="0.2">
      <c r="A30" s="7">
        <v>26</v>
      </c>
      <c r="B30" s="8">
        <f t="shared" si="5"/>
        <v>60.127433771877328</v>
      </c>
      <c r="C30" s="14">
        <f t="shared" si="4"/>
        <v>216.45876157875838</v>
      </c>
      <c r="D30" s="16">
        <f t="shared" si="1"/>
        <v>1240.5026576895814</v>
      </c>
      <c r="E30" s="15">
        <f t="shared" si="2"/>
        <v>310.12566442239535</v>
      </c>
    </row>
    <row r="31" spans="1:11" x14ac:dyDescent="0.2">
      <c r="A31" s="7">
        <v>27</v>
      </c>
      <c r="B31" s="8">
        <f t="shared" si="5"/>
        <v>48.690160272041311</v>
      </c>
      <c r="C31" s="14">
        <f t="shared" si="4"/>
        <v>175.28457697934871</v>
      </c>
      <c r="D31" s="16">
        <f t="shared" si="1"/>
        <v>813.45731707316963</v>
      </c>
      <c r="E31" s="15">
        <f t="shared" si="2"/>
        <v>203.36432926829241</v>
      </c>
    </row>
    <row r="32" spans="1:11" x14ac:dyDescent="0.2">
      <c r="A32" s="7">
        <v>28</v>
      </c>
      <c r="B32" s="8">
        <f t="shared" si="5"/>
        <v>42.38476471471224</v>
      </c>
      <c r="C32" s="14">
        <f t="shared" si="4"/>
        <v>152.58515297296407</v>
      </c>
      <c r="D32" s="16">
        <f t="shared" si="1"/>
        <v>616.41317854807005</v>
      </c>
      <c r="E32" s="15">
        <f t="shared" si="2"/>
        <v>154.10329463701751</v>
      </c>
    </row>
    <row r="33" spans="1:5" x14ac:dyDescent="0.2">
      <c r="A33" s="7">
        <v>29</v>
      </c>
      <c r="B33" s="8">
        <f t="shared" si="5"/>
        <v>38.286767872206426</v>
      </c>
      <c r="C33" s="14">
        <f t="shared" si="4"/>
        <v>137.83236433994313</v>
      </c>
      <c r="D33" s="16">
        <f t="shared" si="1"/>
        <v>502.97890635063737</v>
      </c>
      <c r="E33" s="15">
        <f t="shared" si="2"/>
        <v>125.74472658765934</v>
      </c>
    </row>
    <row r="34" spans="1:5" x14ac:dyDescent="0.2">
      <c r="A34" s="7">
        <v>30</v>
      </c>
      <c r="B34" s="8">
        <f t="shared" si="5"/>
        <v>35.36961357285805</v>
      </c>
      <c r="C34" s="14">
        <f t="shared" si="4"/>
        <v>127.33060886228898</v>
      </c>
      <c r="D34" s="16">
        <f t="shared" si="1"/>
        <v>429.25265674814011</v>
      </c>
      <c r="E34" s="15">
        <f t="shared" si="2"/>
        <v>107.31316418703503</v>
      </c>
    </row>
    <row r="35" spans="1:5" x14ac:dyDescent="0.2">
      <c r="A35" s="7">
        <v>31</v>
      </c>
      <c r="B35" s="8">
        <f t="shared" si="5"/>
        <v>33.168565672281389</v>
      </c>
      <c r="C35" s="14">
        <f t="shared" si="4"/>
        <v>119.406836420213</v>
      </c>
      <c r="D35" s="16">
        <f t="shared" si="1"/>
        <v>377.49025504205463</v>
      </c>
      <c r="E35" s="15">
        <f t="shared" si="2"/>
        <v>94.372563760513657</v>
      </c>
    </row>
    <row r="36" spans="1:5" x14ac:dyDescent="0.2">
      <c r="A36" s="7">
        <v>32</v>
      </c>
      <c r="B36" s="8">
        <f t="shared" si="5"/>
        <v>31.43903780710815</v>
      </c>
      <c r="C36" s="14">
        <f t="shared" si="4"/>
        <v>113.18053610558934</v>
      </c>
      <c r="D36" s="16">
        <f t="shared" si="1"/>
        <v>339.14924433249365</v>
      </c>
      <c r="E36" s="15">
        <f t="shared" si="2"/>
        <v>84.787311083123413</v>
      </c>
    </row>
    <row r="37" spans="1:5" x14ac:dyDescent="0.2">
      <c r="A37" s="7">
        <v>33</v>
      </c>
      <c r="B37" s="8">
        <f t="shared" si="5"/>
        <v>30.03864836824776</v>
      </c>
      <c r="C37" s="14">
        <f t="shared" si="4"/>
        <v>108.13913412569194</v>
      </c>
      <c r="D37" s="16">
        <f t="shared" si="1"/>
        <v>309.60868580586708</v>
      </c>
      <c r="E37" s="15">
        <f t="shared" si="2"/>
        <v>77.402171451466771</v>
      </c>
    </row>
    <row r="38" spans="1:5" x14ac:dyDescent="0.2">
      <c r="A38" s="7">
        <v>34</v>
      </c>
      <c r="B38" s="8">
        <f t="shared" si="5"/>
        <v>28.878265950027796</v>
      </c>
      <c r="C38" s="14">
        <f t="shared" si="4"/>
        <v>103.96175742010007</v>
      </c>
      <c r="D38" s="16">
        <f t="shared" si="1"/>
        <v>286.15055006875849</v>
      </c>
      <c r="E38" s="15">
        <f t="shared" si="2"/>
        <v>71.537637517189623</v>
      </c>
    </row>
    <row r="39" spans="1:5" x14ac:dyDescent="0.2">
      <c r="A39" s="7">
        <v>35</v>
      </c>
      <c r="B39" s="8">
        <f t="shared" si="5"/>
        <v>27.898939184030262</v>
      </c>
      <c r="C39" s="14">
        <f t="shared" si="4"/>
        <v>100.43618106250895</v>
      </c>
      <c r="D39" s="16">
        <f t="shared" si="1"/>
        <v>267.07162085576641</v>
      </c>
      <c r="E39" s="15">
        <f t="shared" si="2"/>
        <v>66.767905213941603</v>
      </c>
    </row>
    <row r="40" spans="1:5" x14ac:dyDescent="0.2">
      <c r="A40" s="7">
        <v>36</v>
      </c>
      <c r="B40" s="8">
        <f t="shared" si="5"/>
        <v>27.059958306732444</v>
      </c>
      <c r="C40" s="14">
        <f t="shared" si="4"/>
        <v>97.415849904236794</v>
      </c>
      <c r="D40" s="16">
        <f t="shared" si="1"/>
        <v>251.25031100974496</v>
      </c>
      <c r="E40" s="15">
        <f t="shared" si="2"/>
        <v>62.812577752436241</v>
      </c>
    </row>
    <row r="41" spans="1:5" x14ac:dyDescent="0.2">
      <c r="A41" s="7">
        <v>37</v>
      </c>
      <c r="B41" s="8">
        <f t="shared" si="5"/>
        <v>26.332215032124015</v>
      </c>
      <c r="C41" s="14">
        <f t="shared" si="4"/>
        <v>94.795974115646459</v>
      </c>
      <c r="D41" s="16">
        <f t="shared" si="1"/>
        <v>237.9179163283824</v>
      </c>
      <c r="E41" s="15">
        <f t="shared" si="2"/>
        <v>59.479479082095601</v>
      </c>
    </row>
    <row r="42" spans="1:5" x14ac:dyDescent="0.2">
      <c r="A42" s="7">
        <v>38</v>
      </c>
      <c r="B42" s="8">
        <f t="shared" si="5"/>
        <v>25.694290843559436</v>
      </c>
      <c r="C42" s="14">
        <f t="shared" si="4"/>
        <v>92.499447036813976</v>
      </c>
      <c r="D42" s="16">
        <f t="shared" si="1"/>
        <v>226.52995218276803</v>
      </c>
      <c r="E42" s="15">
        <f t="shared" si="2"/>
        <v>56.632488045692007</v>
      </c>
    </row>
    <row r="43" spans="1:5" x14ac:dyDescent="0.2">
      <c r="A43" s="7">
        <v>39</v>
      </c>
      <c r="B43" s="8">
        <f t="shared" si="5"/>
        <v>25.130041842631719</v>
      </c>
      <c r="C43" s="14">
        <f t="shared" si="4"/>
        <v>90.468150633474195</v>
      </c>
      <c r="D43" s="16">
        <f t="shared" si="1"/>
        <v>216.68995790863696</v>
      </c>
      <c r="E43" s="15">
        <f t="shared" si="2"/>
        <v>54.172489477159239</v>
      </c>
    </row>
    <row r="44" spans="1:5" x14ac:dyDescent="0.2">
      <c r="A44" s="7">
        <v>40</v>
      </c>
      <c r="B44" s="8">
        <f t="shared" si="5"/>
        <v>24.627048122485213</v>
      </c>
      <c r="C44" s="14">
        <f t="shared" si="4"/>
        <v>88.657373240946768</v>
      </c>
      <c r="D44" s="16">
        <f t="shared" si="1"/>
        <v>208.10239567233384</v>
      </c>
      <c r="E44" s="15">
        <f t="shared" si="2"/>
        <v>52.02559891808346</v>
      </c>
    </row>
    <row r="45" spans="1:5" x14ac:dyDescent="0.2">
      <c r="A45" s="7">
        <v>41</v>
      </c>
      <c r="B45" s="8">
        <f t="shared" si="5"/>
        <v>24.175584685859945</v>
      </c>
      <c r="C45" s="14">
        <f t="shared" si="4"/>
        <v>87.032104869095804</v>
      </c>
      <c r="D45" s="16">
        <f t="shared" si="1"/>
        <v>200.54245831365566</v>
      </c>
      <c r="E45" s="15">
        <f t="shared" si="2"/>
        <v>50.135614578413914</v>
      </c>
    </row>
    <row r="46" spans="1:5" x14ac:dyDescent="0.2">
      <c r="A46" s="7">
        <v>42</v>
      </c>
      <c r="B46" s="8">
        <f t="shared" si="5"/>
        <v>23.767918808531142</v>
      </c>
      <c r="C46" s="14">
        <f t="shared" si="4"/>
        <v>85.564507710712121</v>
      </c>
      <c r="D46" s="16">
        <f t="shared" si="1"/>
        <v>193.83610406526356</v>
      </c>
      <c r="E46" s="15">
        <f t="shared" si="2"/>
        <v>48.459026016315889</v>
      </c>
    </row>
    <row r="47" spans="1:5" x14ac:dyDescent="0.2">
      <c r="A47" s="7">
        <v>43</v>
      </c>
      <c r="B47" s="8">
        <f t="shared" si="5"/>
        <v>23.3978183188038</v>
      </c>
      <c r="C47" s="14">
        <f t="shared" si="4"/>
        <v>84.232145947693681</v>
      </c>
      <c r="D47" s="16">
        <f t="shared" si="1"/>
        <v>187.84649265111449</v>
      </c>
      <c r="E47" s="15">
        <f t="shared" si="2"/>
        <v>46.961623162778622</v>
      </c>
    </row>
  </sheetData>
  <sheetProtection algorithmName="SHA-512" hashValue="yTfQc+7GLb92vAIP94MUkjdtE4ho6LjNHXuDf8ybzUS04n7dRPDU7b/ml6jnIcatAsNEkzI27sN88OdTkOuo7w==" saltValue="Pb/KYaH0qMBq3NfpcAEcQg==" spinCount="100000" sheet="1" objects="1" scenarios="1" selectLockedCells="1"/>
  <pageMargins left="0.75" right="0.75" top="1" bottom="1" header="0.5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GOSEK</dc:creator>
  <cp:lastModifiedBy>JAROSŁAW GOSEK</cp:lastModifiedBy>
  <dcterms:created xsi:type="dcterms:W3CDTF">2020-12-09T15:42:53Z</dcterms:created>
  <dcterms:modified xsi:type="dcterms:W3CDTF">2020-12-09T17:45:30Z</dcterms:modified>
</cp:coreProperties>
</file>