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aroslaw/Desktop/folder bez nazwy/"/>
    </mc:Choice>
  </mc:AlternateContent>
  <xr:revisionPtr revIDLastSave="0" documentId="13_ncr:1_{426D5C49-8E7E-2149-97E5-5A7D189A65DC}" xr6:coauthVersionLast="45" xr6:coauthVersionMax="45" xr10:uidLastSave="{00000000-0000-0000-0000-000000000000}"/>
  <bookViews>
    <workbookView xWindow="860" yWindow="940" windowWidth="24660" windowHeight="14520" xr2:uid="{B5061B59-8E81-2049-8660-E55D9CF50F91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7" i="1" l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  <c r="D10" i="1" l="1"/>
  <c r="E10" i="1" s="1"/>
  <c r="F10" i="1"/>
  <c r="C22" i="1"/>
  <c r="F22" i="1"/>
  <c r="C16" i="1"/>
  <c r="F16" i="1"/>
  <c r="C24" i="1"/>
  <c r="F24" i="1"/>
  <c r="C28" i="1"/>
  <c r="F28" i="1"/>
  <c r="C32" i="1"/>
  <c r="F32" i="1"/>
  <c r="C36" i="1"/>
  <c r="F36" i="1"/>
  <c r="C40" i="1"/>
  <c r="F40" i="1"/>
  <c r="C44" i="1"/>
  <c r="F44" i="1"/>
  <c r="C14" i="1"/>
  <c r="F14" i="1"/>
  <c r="D8" i="1"/>
  <c r="E8" i="1" s="1"/>
  <c r="F8" i="1"/>
  <c r="C12" i="1"/>
  <c r="F12" i="1"/>
  <c r="C20" i="1"/>
  <c r="F20" i="1"/>
  <c r="D5" i="1"/>
  <c r="E5" i="1" s="1"/>
  <c r="F5" i="1"/>
  <c r="D9" i="1"/>
  <c r="E9" i="1" s="1"/>
  <c r="F9" i="1"/>
  <c r="C13" i="1"/>
  <c r="F13" i="1"/>
  <c r="C17" i="1"/>
  <c r="F17" i="1"/>
  <c r="C21" i="1"/>
  <c r="F21" i="1"/>
  <c r="C25" i="1"/>
  <c r="F25" i="1"/>
  <c r="C29" i="1"/>
  <c r="F29" i="1"/>
  <c r="C33" i="1"/>
  <c r="F33" i="1"/>
  <c r="C37" i="1"/>
  <c r="F37" i="1"/>
  <c r="C41" i="1"/>
  <c r="F41" i="1"/>
  <c r="C45" i="1"/>
  <c r="F45" i="1"/>
  <c r="D6" i="1"/>
  <c r="E6" i="1" s="1"/>
  <c r="F6" i="1"/>
  <c r="C18" i="1"/>
  <c r="F18" i="1"/>
  <c r="C26" i="1"/>
  <c r="F26" i="1"/>
  <c r="C30" i="1"/>
  <c r="F30" i="1"/>
  <c r="C34" i="1"/>
  <c r="F34" i="1"/>
  <c r="C38" i="1"/>
  <c r="F38" i="1"/>
  <c r="C42" i="1"/>
  <c r="F42" i="1"/>
  <c r="C46" i="1"/>
  <c r="F46" i="1"/>
  <c r="D7" i="1"/>
  <c r="E7" i="1" s="1"/>
  <c r="F7" i="1"/>
  <c r="C11" i="1"/>
  <c r="F11" i="1"/>
  <c r="C15" i="1"/>
  <c r="F15" i="1"/>
  <c r="C19" i="1"/>
  <c r="F19" i="1"/>
  <c r="C23" i="1"/>
  <c r="F23" i="1"/>
  <c r="C27" i="1"/>
  <c r="F27" i="1"/>
  <c r="C31" i="1"/>
  <c r="F31" i="1"/>
  <c r="C35" i="1"/>
  <c r="F35" i="1"/>
  <c r="C39" i="1"/>
  <c r="F39" i="1"/>
  <c r="C43" i="1"/>
  <c r="F43" i="1"/>
  <c r="C47" i="1"/>
  <c r="F47" i="1"/>
  <c r="D23" i="1"/>
  <c r="E23" i="1" s="1"/>
  <c r="D28" i="1"/>
  <c r="E28" i="1" s="1"/>
  <c r="D39" i="1"/>
  <c r="E39" i="1" s="1"/>
  <c r="D12" i="1"/>
  <c r="E12" i="1" s="1"/>
  <c r="D44" i="1"/>
  <c r="E44" i="1" s="1"/>
  <c r="D13" i="1"/>
  <c r="E13" i="1" s="1"/>
  <c r="D19" i="1"/>
  <c r="E19" i="1" s="1"/>
  <c r="D24" i="1"/>
  <c r="E24" i="1" s="1"/>
  <c r="D29" i="1"/>
  <c r="E29" i="1" s="1"/>
  <c r="D35" i="1"/>
  <c r="E35" i="1" s="1"/>
  <c r="D40" i="1"/>
  <c r="E40" i="1" s="1"/>
  <c r="D45" i="1"/>
  <c r="E45" i="1" s="1"/>
  <c r="D15" i="1"/>
  <c r="E15" i="1" s="1"/>
  <c r="D20" i="1"/>
  <c r="E20" i="1" s="1"/>
  <c r="D25" i="1"/>
  <c r="E25" i="1" s="1"/>
  <c r="D31" i="1"/>
  <c r="E31" i="1" s="1"/>
  <c r="D36" i="1"/>
  <c r="E36" i="1" s="1"/>
  <c r="D41" i="1"/>
  <c r="E41" i="1" s="1"/>
  <c r="D47" i="1"/>
  <c r="E47" i="1" s="1"/>
  <c r="D17" i="1"/>
  <c r="E17" i="1" s="1"/>
  <c r="D33" i="1"/>
  <c r="E33" i="1" s="1"/>
  <c r="D11" i="1"/>
  <c r="E11" i="1" s="1"/>
  <c r="D16" i="1"/>
  <c r="E16" i="1" s="1"/>
  <c r="D21" i="1"/>
  <c r="E21" i="1" s="1"/>
  <c r="D27" i="1"/>
  <c r="E27" i="1" s="1"/>
  <c r="D32" i="1"/>
  <c r="E32" i="1" s="1"/>
  <c r="D37" i="1"/>
  <c r="E37" i="1" s="1"/>
  <c r="D43" i="1"/>
  <c r="E43" i="1" s="1"/>
  <c r="D14" i="1"/>
  <c r="E14" i="1" s="1"/>
  <c r="D18" i="1"/>
  <c r="E18" i="1" s="1"/>
  <c r="D22" i="1"/>
  <c r="E22" i="1" s="1"/>
  <c r="D26" i="1"/>
  <c r="E26" i="1" s="1"/>
  <c r="D30" i="1"/>
  <c r="E30" i="1" s="1"/>
  <c r="D34" i="1"/>
  <c r="E34" i="1" s="1"/>
  <c r="D38" i="1"/>
  <c r="E38" i="1" s="1"/>
  <c r="D42" i="1"/>
  <c r="E42" i="1" s="1"/>
  <c r="D46" i="1"/>
  <c r="E46" i="1" s="1"/>
</calcChain>
</file>

<file path=xl/sharedStrings.xml><?xml version="1.0" encoding="utf-8"?>
<sst xmlns="http://schemas.openxmlformats.org/spreadsheetml/2006/main" count="15" uniqueCount="15">
  <si>
    <t xml:space="preserve">m </t>
  </si>
  <si>
    <t>kg</t>
  </si>
  <si>
    <t xml:space="preserve">dla alfa </t>
  </si>
  <si>
    <t>stopni</t>
  </si>
  <si>
    <t>R [m]</t>
  </si>
  <si>
    <t>V [m/s]</t>
  </si>
  <si>
    <t>V [km/h]</t>
  </si>
  <si>
    <t>S - pow skrz</t>
  </si>
  <si>
    <t>m2</t>
  </si>
  <si>
    <t>Cl (Cz)</t>
  </si>
  <si>
    <t xml:space="preserve">b - rozpiętość </t>
  </si>
  <si>
    <t>Pz [kG]
cały samolot</t>
  </si>
  <si>
    <t>Mg [kGm]
jedno skrzydło</t>
  </si>
  <si>
    <t>m</t>
  </si>
  <si>
    <t>n - współczynnik przeciążenia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</si>
</sst>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_);[Red]\(0\)"/>
    <numFmt numFmtId="166" formatCode="0.0_);[Red]\(0.0\)"/>
  </numFmts>
  <fonts count="4" x14ac:knownFonts="1"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top"/>
    </xf>
    <xf numFmtId="1" fontId="0" fillId="0" borderId="0" xfId="0" applyNumberFormat="1" applyAlignment="1">
      <alignment horizontal="center" vertical="center"/>
    </xf>
    <xf numFmtId="0" fontId="0" fillId="0" borderId="0" xfId="0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top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top"/>
    </xf>
    <xf numFmtId="0" fontId="0" fillId="2" borderId="0" xfId="0" applyFill="1" applyProtection="1">
      <protection locked="0"/>
    </xf>
    <xf numFmtId="0" fontId="0" fillId="0" borderId="0" xfId="0" applyFill="1" applyBorder="1" applyAlignment="1">
      <alignment horizontal="right"/>
    </xf>
    <xf numFmtId="165" fontId="0" fillId="0" borderId="0" xfId="0" applyNumberFormat="1"/>
    <xf numFmtId="1" fontId="1" fillId="0" borderId="2" xfId="0" applyNumberFormat="1" applyFont="1" applyBorder="1" applyAlignment="1">
      <alignment horizontal="center" vertical="center"/>
    </xf>
    <xf numFmtId="1" fontId="0" fillId="0" borderId="2" xfId="0" applyNumberFormat="1" applyBorder="1" applyAlignment="1">
      <alignment horizontal="center" vertical="center"/>
    </xf>
    <xf numFmtId="165" fontId="3" fillId="0" borderId="1" xfId="0" applyNumberFormat="1" applyFont="1" applyBorder="1"/>
    <xf numFmtId="1" fontId="3" fillId="0" borderId="1" xfId="0" applyNumberFormat="1" applyFont="1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 applyProtection="1">
      <alignment horizontal="center"/>
      <protection locked="0"/>
    </xf>
    <xf numFmtId="1" fontId="2" fillId="0" borderId="0" xfId="0" applyNumberFormat="1" applyFont="1" applyFill="1" applyBorder="1" applyAlignment="1">
      <alignment horizontal="center"/>
    </xf>
    <xf numFmtId="1" fontId="2" fillId="0" borderId="1" xfId="0" applyNumberFormat="1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wrapText="1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/>
    </xf>
    <xf numFmtId="165" fontId="0" fillId="0" borderId="0" xfId="0" applyNumberFormat="1" applyAlignment="1">
      <alignment horizontal="center" vertical="center"/>
    </xf>
    <xf numFmtId="166" fontId="2" fillId="0" borderId="1" xfId="0" applyNumberFormat="1" applyFont="1" applyBorder="1" applyAlignment="1">
      <alignment horizontal="center" vertical="center" wrapText="1"/>
    </xf>
    <xf numFmtId="166" fontId="3" fillId="0" borderId="1" xfId="0" applyNumberFormat="1" applyFont="1" applyBorder="1" applyAlignment="1">
      <alignment horizontal="center"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lineChart>
        <c:grouping val="standard"/>
        <c:varyColors val="0"/>
        <c:ser>
          <c:idx val="1"/>
          <c:order val="0"/>
          <c:marker>
            <c:symbol val="none"/>
          </c:marker>
          <c:cat>
            <c:numRef>
              <c:f>Arkusz1!$A$13:$A$47</c:f>
              <c:numCache>
                <c:formatCode>General</c:formatCode>
                <c:ptCount val="35"/>
                <c:pt idx="0">
                  <c:v>9</c:v>
                </c:pt>
                <c:pt idx="1">
                  <c:v>10</c:v>
                </c:pt>
                <c:pt idx="2">
                  <c:v>11</c:v>
                </c:pt>
                <c:pt idx="3">
                  <c:v>12</c:v>
                </c:pt>
                <c:pt idx="4">
                  <c:v>13</c:v>
                </c:pt>
                <c:pt idx="5">
                  <c:v>14</c:v>
                </c:pt>
                <c:pt idx="6">
                  <c:v>15</c:v>
                </c:pt>
                <c:pt idx="7">
                  <c:v>16</c:v>
                </c:pt>
                <c:pt idx="8">
                  <c:v>17</c:v>
                </c:pt>
                <c:pt idx="9">
                  <c:v>18</c:v>
                </c:pt>
                <c:pt idx="10">
                  <c:v>19</c:v>
                </c:pt>
                <c:pt idx="11">
                  <c:v>20</c:v>
                </c:pt>
                <c:pt idx="12">
                  <c:v>21</c:v>
                </c:pt>
                <c:pt idx="13">
                  <c:v>22</c:v>
                </c:pt>
                <c:pt idx="14">
                  <c:v>23</c:v>
                </c:pt>
                <c:pt idx="15">
                  <c:v>24</c:v>
                </c:pt>
                <c:pt idx="16">
                  <c:v>25</c:v>
                </c:pt>
                <c:pt idx="17">
                  <c:v>26</c:v>
                </c:pt>
                <c:pt idx="18">
                  <c:v>27</c:v>
                </c:pt>
                <c:pt idx="19">
                  <c:v>28</c:v>
                </c:pt>
                <c:pt idx="20">
                  <c:v>29</c:v>
                </c:pt>
                <c:pt idx="21">
                  <c:v>30</c:v>
                </c:pt>
                <c:pt idx="22">
                  <c:v>31</c:v>
                </c:pt>
                <c:pt idx="23">
                  <c:v>32</c:v>
                </c:pt>
                <c:pt idx="24">
                  <c:v>33</c:v>
                </c:pt>
                <c:pt idx="25">
                  <c:v>34</c:v>
                </c:pt>
                <c:pt idx="26">
                  <c:v>35</c:v>
                </c:pt>
                <c:pt idx="27">
                  <c:v>36</c:v>
                </c:pt>
                <c:pt idx="28">
                  <c:v>37</c:v>
                </c:pt>
                <c:pt idx="29">
                  <c:v>38</c:v>
                </c:pt>
                <c:pt idx="30">
                  <c:v>39</c:v>
                </c:pt>
                <c:pt idx="31">
                  <c:v>40</c:v>
                </c:pt>
                <c:pt idx="32">
                  <c:v>41</c:v>
                </c:pt>
                <c:pt idx="33">
                  <c:v>42</c:v>
                </c:pt>
                <c:pt idx="34">
                  <c:v>43</c:v>
                </c:pt>
              </c:numCache>
            </c:numRef>
          </c:cat>
          <c:val>
            <c:numRef>
              <c:f>Arkusz1!$B$13:$B$47</c:f>
              <c:numCache>
                <c:formatCode>0.0</c:formatCode>
                <c:ptCount val="3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88.280801990013444</c:v>
                </c:pt>
                <c:pt idx="5">
                  <c:v>38.113444024184098</c:v>
                </c:pt>
                <c:pt idx="6">
                  <c:v>29.18768666118606</c:v>
                </c:pt>
                <c:pt idx="7">
                  <c:v>25.011301793215484</c:v>
                </c:pt>
                <c:pt idx="8">
                  <c:v>22.511323117673182</c:v>
                </c:pt>
                <c:pt idx="9">
                  <c:v>20.822270872450829</c:v>
                </c:pt>
                <c:pt idx="10">
                  <c:v>19.59462778932652</c:v>
                </c:pt>
                <c:pt idx="11">
                  <c:v>18.6573517465247</c:v>
                </c:pt>
                <c:pt idx="12">
                  <c:v>17.915879926508673</c:v>
                </c:pt>
                <c:pt idx="13">
                  <c:v>17.313289693180785</c:v>
                </c:pt>
                <c:pt idx="14">
                  <c:v>16.813088783501783</c:v>
                </c:pt>
                <c:pt idx="15">
                  <c:v>16.390716935501967</c:v>
                </c:pt>
                <c:pt idx="16">
                  <c:v>16.028991591131721</c:v>
                </c:pt>
                <c:pt idx="17">
                  <c:v>15.715505485858744</c:v>
                </c:pt>
                <c:pt idx="18">
                  <c:v>15.441060528522618</c:v>
                </c:pt>
                <c:pt idx="19">
                  <c:v>15.198684153570662</c:v>
                </c:pt>
                <c:pt idx="20">
                  <c:v>14.982988919384313</c:v>
                </c:pt>
                <c:pt idx="21">
                  <c:v>14.789742610555683</c:v>
                </c:pt>
                <c:pt idx="22">
                  <c:v>14.615571919317274</c:v>
                </c:pt>
                <c:pt idx="23">
                  <c:v>14.457753434837882</c:v>
                </c:pt>
                <c:pt idx="24">
                  <c:v>14.314063191955354</c:v>
                </c:pt>
                <c:pt idx="25">
                  <c:v>14.18266640359948</c:v>
                </c:pt>
                <c:pt idx="26">
                  <c:v>14.06203533263713</c:v>
                </c:pt>
                <c:pt idx="27">
                  <c:v>13.9508872301735</c:v>
                </c:pt>
                <c:pt idx="28">
                  <c:v>13.848136819506005</c:v>
                </c:pt>
                <c:pt idx="29">
                  <c:v>13.752859481265672</c:v>
                </c:pt>
                <c:pt idx="30">
                  <c:v>13.664262418281854</c:v>
                </c:pt>
                <c:pt idx="31">
                  <c:v>13.581661844617486</c:v>
                </c:pt>
                <c:pt idx="32">
                  <c:v>13.504464774199411</c:v>
                </c:pt>
                <c:pt idx="33">
                  <c:v>13.43215435813023</c:v>
                </c:pt>
                <c:pt idx="34">
                  <c:v>13.364277986370894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E0-E34E-9778-B3A28384F2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104483624"/>
        <c:axId val="-2104479128"/>
      </c:lineChart>
      <c:catAx>
        <c:axId val="-21044836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pl-PL"/>
                  <a:t>Promień wyrwania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-2104479128"/>
        <c:crosses val="autoZero"/>
        <c:auto val="1"/>
        <c:lblAlgn val="ctr"/>
        <c:lblOffset val="100"/>
        <c:noMultiLvlLbl val="0"/>
      </c:catAx>
      <c:valAx>
        <c:axId val="-210447912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pl-PL"/>
                  <a:t>Prędkość [m/s]</a:t>
                </a:r>
              </a:p>
            </c:rich>
          </c:tx>
          <c:overlay val="0"/>
        </c:title>
        <c:numFmt formatCode="0.0" sourceLinked="1"/>
        <c:majorTickMark val="out"/>
        <c:minorTickMark val="none"/>
        <c:tickLblPos val="nextTo"/>
        <c:crossAx val="-210448362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698500</xdr:colOff>
      <xdr:row>22</xdr:row>
      <xdr:rowOff>139700</xdr:rowOff>
    </xdr:from>
    <xdr:to>
      <xdr:col>25</xdr:col>
      <xdr:colOff>304800</xdr:colOff>
      <xdr:row>43</xdr:row>
      <xdr:rowOff>0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67D89ADF-B74D-D640-ADCC-2089F6BA77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060C6E-7684-FF46-9E01-71EB4526B596}">
  <dimension ref="A2:L47"/>
  <sheetViews>
    <sheetView showGridLines="0" tabSelected="1" workbookViewId="0">
      <selection activeCell="H3" sqref="H3"/>
    </sheetView>
  </sheetViews>
  <sheetFormatPr baseColWidth="10" defaultRowHeight="16" x14ac:dyDescent="0.2"/>
  <cols>
    <col min="1" max="1" width="10.83203125" style="1"/>
    <col min="2" max="2" width="10.83203125" style="2"/>
    <col min="3" max="4" width="10.83203125" style="3"/>
    <col min="5" max="5" width="10.83203125" style="11"/>
    <col min="6" max="6" width="16.5" style="23" customWidth="1"/>
    <col min="7" max="7" width="14.5" customWidth="1"/>
    <col min="9" max="9" width="11.5" customWidth="1"/>
    <col min="10" max="10" width="3.33203125" customWidth="1"/>
  </cols>
  <sheetData>
    <row r="2" spans="1:12" x14ac:dyDescent="0.2">
      <c r="G2" s="4" t="s">
        <v>0</v>
      </c>
      <c r="H2" s="26">
        <v>3.3</v>
      </c>
      <c r="I2" t="s">
        <v>1</v>
      </c>
    </row>
    <row r="3" spans="1:12" x14ac:dyDescent="0.2">
      <c r="G3" s="4" t="s">
        <v>9</v>
      </c>
      <c r="H3" s="26">
        <v>1</v>
      </c>
      <c r="I3" t="s">
        <v>2</v>
      </c>
      <c r="J3" s="9">
        <v>8</v>
      </c>
      <c r="K3" t="s">
        <v>3</v>
      </c>
    </row>
    <row r="4" spans="1:12" ht="51" x14ac:dyDescent="0.2">
      <c r="A4" s="5" t="s">
        <v>4</v>
      </c>
      <c r="B4" s="6" t="s">
        <v>5</v>
      </c>
      <c r="C4" s="12" t="s">
        <v>6</v>
      </c>
      <c r="D4" s="19" t="s">
        <v>11</v>
      </c>
      <c r="E4" s="20" t="s">
        <v>12</v>
      </c>
      <c r="F4" s="24" t="s">
        <v>14</v>
      </c>
      <c r="G4" s="21" t="s">
        <v>7</v>
      </c>
      <c r="H4" s="27">
        <v>0.43</v>
      </c>
      <c r="I4" s="22" t="s">
        <v>8</v>
      </c>
    </row>
    <row r="5" spans="1:12" x14ac:dyDescent="0.2">
      <c r="A5" s="7">
        <v>1</v>
      </c>
      <c r="B5" s="8" t="e">
        <f t="shared" ref="B5:B21" si="0">((($H$2*9.81))/(0.6*$H$4*$H$3-$H$2/A5))^0.5</f>
        <v>#NUM!</v>
      </c>
      <c r="C5" s="13"/>
      <c r="D5" s="15" t="e">
        <f>0.5*(1.25*$H$4*$H$3*B5^2)</f>
        <v>#NUM!</v>
      </c>
      <c r="E5" s="14" t="e">
        <f>(0.5*D5)*($H$5/4)</f>
        <v>#NUM!</v>
      </c>
      <c r="F5" s="25" t="e">
        <f>1+((B5^2)/(9.81*A5))</f>
        <v>#NUM!</v>
      </c>
      <c r="G5" s="10" t="s">
        <v>10</v>
      </c>
      <c r="H5" s="26">
        <v>1.7</v>
      </c>
      <c r="I5" t="s">
        <v>13</v>
      </c>
    </row>
    <row r="6" spans="1:12" x14ac:dyDescent="0.2">
      <c r="A6" s="7">
        <v>2</v>
      </c>
      <c r="B6" s="8" t="e">
        <f t="shared" si="0"/>
        <v>#NUM!</v>
      </c>
      <c r="C6" s="13"/>
      <c r="D6" s="15" t="e">
        <f t="shared" ref="D6:D47" si="1">0.5*(1.25*$H$4*$H$3*B6^2)</f>
        <v>#NUM!</v>
      </c>
      <c r="E6" s="14" t="e">
        <f t="shared" ref="E6:E47" si="2">(0.5*D6)*($H$5/4)</f>
        <v>#NUM!</v>
      </c>
      <c r="F6" s="25" t="e">
        <f t="shared" ref="F6:F47" si="3">1+((B6^2)/(9.81*A6))</f>
        <v>#NUM!</v>
      </c>
    </row>
    <row r="7" spans="1:12" x14ac:dyDescent="0.2">
      <c r="A7" s="7">
        <v>3</v>
      </c>
      <c r="B7" s="8" t="e">
        <f t="shared" si="0"/>
        <v>#NUM!</v>
      </c>
      <c r="C7" s="13"/>
      <c r="D7" s="15" t="e">
        <f t="shared" si="1"/>
        <v>#NUM!</v>
      </c>
      <c r="E7" s="14" t="e">
        <f t="shared" si="2"/>
        <v>#NUM!</v>
      </c>
      <c r="F7" s="25" t="e">
        <f t="shared" si="3"/>
        <v>#NUM!</v>
      </c>
    </row>
    <row r="8" spans="1:12" x14ac:dyDescent="0.2">
      <c r="A8" s="7">
        <v>4</v>
      </c>
      <c r="B8" s="8" t="e">
        <f t="shared" si="0"/>
        <v>#NUM!</v>
      </c>
      <c r="C8" s="13"/>
      <c r="D8" s="15" t="e">
        <f t="shared" si="1"/>
        <v>#NUM!</v>
      </c>
      <c r="E8" s="14" t="e">
        <f t="shared" si="2"/>
        <v>#NUM!</v>
      </c>
      <c r="F8" s="25" t="e">
        <f t="shared" si="3"/>
        <v>#NUM!</v>
      </c>
    </row>
    <row r="9" spans="1:12" x14ac:dyDescent="0.2">
      <c r="A9" s="7">
        <v>5</v>
      </c>
      <c r="B9" s="8" t="e">
        <f t="shared" si="0"/>
        <v>#NUM!</v>
      </c>
      <c r="C9" s="13"/>
      <c r="D9" s="15" t="e">
        <f t="shared" si="1"/>
        <v>#NUM!</v>
      </c>
      <c r="E9" s="14" t="e">
        <f t="shared" si="2"/>
        <v>#NUM!</v>
      </c>
      <c r="F9" s="25" t="e">
        <f t="shared" si="3"/>
        <v>#NUM!</v>
      </c>
      <c r="I9" s="16"/>
      <c r="J9" s="16"/>
      <c r="K9" s="16"/>
      <c r="L9" s="16"/>
    </row>
    <row r="10" spans="1:12" x14ac:dyDescent="0.2">
      <c r="A10" s="7">
        <v>6</v>
      </c>
      <c r="B10" s="8" t="e">
        <f t="shared" si="0"/>
        <v>#NUM!</v>
      </c>
      <c r="C10" s="13"/>
      <c r="D10" s="15" t="e">
        <f t="shared" si="1"/>
        <v>#NUM!</v>
      </c>
      <c r="E10" s="14" t="e">
        <f t="shared" si="2"/>
        <v>#NUM!</v>
      </c>
      <c r="F10" s="25" t="e">
        <f t="shared" si="3"/>
        <v>#NUM!</v>
      </c>
      <c r="I10" s="17"/>
      <c r="J10" s="16"/>
      <c r="K10" s="16"/>
      <c r="L10" s="16"/>
    </row>
    <row r="11" spans="1:12" x14ac:dyDescent="0.2">
      <c r="A11" s="7">
        <v>7</v>
      </c>
      <c r="B11" s="8" t="e">
        <f t="shared" si="0"/>
        <v>#NUM!</v>
      </c>
      <c r="C11" s="13" t="e">
        <f t="shared" ref="C11:C12" si="4">B11*3.6</f>
        <v>#NUM!</v>
      </c>
      <c r="D11" s="15" t="e">
        <f t="shared" si="1"/>
        <v>#NUM!</v>
      </c>
      <c r="E11" s="14" t="e">
        <f t="shared" si="2"/>
        <v>#NUM!</v>
      </c>
      <c r="F11" s="25" t="e">
        <f t="shared" si="3"/>
        <v>#NUM!</v>
      </c>
      <c r="I11" s="16"/>
      <c r="J11" s="16"/>
      <c r="K11" s="16"/>
      <c r="L11" s="16"/>
    </row>
    <row r="12" spans="1:12" x14ac:dyDescent="0.2">
      <c r="A12" s="7">
        <v>8</v>
      </c>
      <c r="B12" s="8" t="e">
        <f t="shared" si="0"/>
        <v>#NUM!</v>
      </c>
      <c r="C12" s="13" t="e">
        <f t="shared" si="4"/>
        <v>#NUM!</v>
      </c>
      <c r="D12" s="15" t="e">
        <f t="shared" si="1"/>
        <v>#NUM!</v>
      </c>
      <c r="E12" s="14" t="e">
        <f t="shared" si="2"/>
        <v>#NUM!</v>
      </c>
      <c r="F12" s="25" t="e">
        <f t="shared" si="3"/>
        <v>#NUM!</v>
      </c>
      <c r="I12" s="16"/>
      <c r="J12" s="16"/>
      <c r="K12" s="16"/>
      <c r="L12" s="16"/>
    </row>
    <row r="13" spans="1:12" x14ac:dyDescent="0.2">
      <c r="A13" s="7">
        <v>9</v>
      </c>
      <c r="B13" s="8" t="e">
        <f t="shared" si="0"/>
        <v>#NUM!</v>
      </c>
      <c r="C13" s="13" t="e">
        <f>B13*3.6</f>
        <v>#NUM!</v>
      </c>
      <c r="D13" s="15" t="e">
        <f t="shared" si="1"/>
        <v>#NUM!</v>
      </c>
      <c r="E13" s="14" t="e">
        <f t="shared" si="2"/>
        <v>#NUM!</v>
      </c>
      <c r="F13" s="25" t="e">
        <f t="shared" si="3"/>
        <v>#NUM!</v>
      </c>
      <c r="I13" s="18"/>
      <c r="J13" s="16"/>
      <c r="K13" s="16"/>
      <c r="L13" s="16"/>
    </row>
    <row r="14" spans="1:12" x14ac:dyDescent="0.2">
      <c r="A14" s="7">
        <v>10</v>
      </c>
      <c r="B14" s="8" t="e">
        <f t="shared" si="0"/>
        <v>#NUM!</v>
      </c>
      <c r="C14" s="13" t="e">
        <f t="shared" ref="C14:C47" si="5">B14*3.6</f>
        <v>#NUM!</v>
      </c>
      <c r="D14" s="15" t="e">
        <f t="shared" si="1"/>
        <v>#NUM!</v>
      </c>
      <c r="E14" s="14" t="e">
        <f t="shared" si="2"/>
        <v>#NUM!</v>
      </c>
      <c r="F14" s="25" t="e">
        <f t="shared" si="3"/>
        <v>#NUM!</v>
      </c>
      <c r="I14" s="16"/>
      <c r="J14" s="16"/>
      <c r="K14" s="16"/>
      <c r="L14" s="16"/>
    </row>
    <row r="15" spans="1:12" x14ac:dyDescent="0.2">
      <c r="A15" s="7">
        <v>11</v>
      </c>
      <c r="B15" s="8" t="e">
        <f t="shared" si="0"/>
        <v>#NUM!</v>
      </c>
      <c r="C15" s="13" t="e">
        <f t="shared" si="5"/>
        <v>#NUM!</v>
      </c>
      <c r="D15" s="15" t="e">
        <f t="shared" si="1"/>
        <v>#NUM!</v>
      </c>
      <c r="E15" s="14" t="e">
        <f t="shared" si="2"/>
        <v>#NUM!</v>
      </c>
      <c r="F15" s="25" t="e">
        <f t="shared" si="3"/>
        <v>#NUM!</v>
      </c>
      <c r="I15" s="16"/>
      <c r="J15" s="16"/>
      <c r="K15" s="16"/>
      <c r="L15" s="16"/>
    </row>
    <row r="16" spans="1:12" x14ac:dyDescent="0.2">
      <c r="A16" s="7">
        <v>12</v>
      </c>
      <c r="B16" s="8" t="e">
        <f t="shared" si="0"/>
        <v>#NUM!</v>
      </c>
      <c r="C16" s="13" t="e">
        <f t="shared" si="5"/>
        <v>#NUM!</v>
      </c>
      <c r="D16" s="15" t="e">
        <f t="shared" si="1"/>
        <v>#NUM!</v>
      </c>
      <c r="E16" s="14" t="e">
        <f t="shared" si="2"/>
        <v>#NUM!</v>
      </c>
      <c r="F16" s="25" t="e">
        <f t="shared" si="3"/>
        <v>#NUM!</v>
      </c>
      <c r="I16" s="18"/>
      <c r="J16" s="16"/>
      <c r="K16" s="16"/>
      <c r="L16" s="16"/>
    </row>
    <row r="17" spans="1:12" x14ac:dyDescent="0.2">
      <c r="A17" s="7">
        <v>13</v>
      </c>
      <c r="B17" s="8">
        <f t="shared" si="0"/>
        <v>88.280801990013444</v>
      </c>
      <c r="C17" s="13">
        <f t="shared" si="5"/>
        <v>317.81088716404838</v>
      </c>
      <c r="D17" s="15">
        <f t="shared" si="1"/>
        <v>2094.5031249999897</v>
      </c>
      <c r="E17" s="14">
        <f t="shared" si="2"/>
        <v>445.08191406249779</v>
      </c>
      <c r="F17" s="25">
        <f t="shared" si="3"/>
        <v>62.111111111110809</v>
      </c>
      <c r="I17" s="16"/>
      <c r="J17" s="16"/>
      <c r="K17" s="16"/>
      <c r="L17" s="16"/>
    </row>
    <row r="18" spans="1:12" x14ac:dyDescent="0.2">
      <c r="A18" s="7">
        <v>14</v>
      </c>
      <c r="B18" s="8">
        <f t="shared" si="0"/>
        <v>38.113444024184098</v>
      </c>
      <c r="C18" s="13">
        <f t="shared" si="5"/>
        <v>137.20839848706277</v>
      </c>
      <c r="D18" s="15">
        <f t="shared" si="1"/>
        <v>390.39555288461514</v>
      </c>
      <c r="E18" s="14">
        <f t="shared" si="2"/>
        <v>82.959054987980721</v>
      </c>
      <c r="F18" s="25">
        <f t="shared" si="3"/>
        <v>11.576923076923071</v>
      </c>
    </row>
    <row r="19" spans="1:12" x14ac:dyDescent="0.2">
      <c r="A19" s="7">
        <v>15</v>
      </c>
      <c r="B19" s="8">
        <f t="shared" si="0"/>
        <v>29.18768666118606</v>
      </c>
      <c r="C19" s="13">
        <f t="shared" si="5"/>
        <v>105.07567198026982</v>
      </c>
      <c r="D19" s="15">
        <f t="shared" si="1"/>
        <v>228.95378289473675</v>
      </c>
      <c r="E19" s="14">
        <f t="shared" si="2"/>
        <v>48.652678865131556</v>
      </c>
      <c r="F19" s="25">
        <f t="shared" si="3"/>
        <v>6.7894736842105239</v>
      </c>
    </row>
    <row r="20" spans="1:12" x14ac:dyDescent="0.2">
      <c r="A20" s="7">
        <v>16</v>
      </c>
      <c r="B20" s="8">
        <f t="shared" si="0"/>
        <v>25.011301793215484</v>
      </c>
      <c r="C20" s="13">
        <f t="shared" si="5"/>
        <v>90.040686455575738</v>
      </c>
      <c r="D20" s="15">
        <f t="shared" si="1"/>
        <v>168.12065217391296</v>
      </c>
      <c r="E20" s="14">
        <f t="shared" si="2"/>
        <v>35.725638586956499</v>
      </c>
      <c r="F20" s="25">
        <f t="shared" si="3"/>
        <v>4.9855072463768089</v>
      </c>
    </row>
    <row r="21" spans="1:12" x14ac:dyDescent="0.2">
      <c r="A21" s="7">
        <v>17</v>
      </c>
      <c r="B21" s="8">
        <f t="shared" si="0"/>
        <v>22.511323117673182</v>
      </c>
      <c r="C21" s="13">
        <f t="shared" si="5"/>
        <v>81.040763223623458</v>
      </c>
      <c r="D21" s="15">
        <f t="shared" si="1"/>
        <v>136.19166091160216</v>
      </c>
      <c r="E21" s="14">
        <f t="shared" si="2"/>
        <v>28.940727943715459</v>
      </c>
      <c r="F21" s="25">
        <f t="shared" si="3"/>
        <v>4.0386740331491691</v>
      </c>
    </row>
    <row r="22" spans="1:12" x14ac:dyDescent="0.2">
      <c r="A22" s="7">
        <v>18</v>
      </c>
      <c r="B22" s="8">
        <f>((($H$2*9.81))/(0.6*$H$4*$H$3-$H$2/A22))^0.5</f>
        <v>20.822270872450829</v>
      </c>
      <c r="C22" s="13">
        <f t="shared" si="5"/>
        <v>74.960175140822983</v>
      </c>
      <c r="D22" s="15">
        <f t="shared" si="1"/>
        <v>116.52112165178569</v>
      </c>
      <c r="E22" s="14">
        <f t="shared" si="2"/>
        <v>24.760738351004459</v>
      </c>
      <c r="F22" s="25">
        <f t="shared" si="3"/>
        <v>3.4553571428571423</v>
      </c>
    </row>
    <row r="23" spans="1:12" x14ac:dyDescent="0.2">
      <c r="A23" s="7">
        <v>19</v>
      </c>
      <c r="B23" s="8">
        <f>((($H$2*9.81))/(0.6*$H$4*$H$3-$H$2/A23))^0.5</f>
        <v>19.59462778932652</v>
      </c>
      <c r="C23" s="13">
        <f t="shared" si="5"/>
        <v>70.540660041575478</v>
      </c>
      <c r="D23" s="15">
        <f t="shared" si="1"/>
        <v>103.18641151685391</v>
      </c>
      <c r="E23" s="14">
        <f t="shared" si="2"/>
        <v>21.927112447331456</v>
      </c>
      <c r="F23" s="25">
        <f t="shared" si="3"/>
        <v>3.0599250936329581</v>
      </c>
    </row>
    <row r="24" spans="1:12" x14ac:dyDescent="0.2">
      <c r="A24" s="7">
        <v>20</v>
      </c>
      <c r="B24" s="8">
        <f t="shared" ref="B24:B47" si="6">((($H$2*9.81))/(0.6*$H$4*$H$3-$H$2/A24))^0.5</f>
        <v>18.6573517465247</v>
      </c>
      <c r="C24" s="13">
        <f t="shared" si="5"/>
        <v>67.166466287488916</v>
      </c>
      <c r="D24" s="15">
        <f t="shared" si="1"/>
        <v>93.551008064516097</v>
      </c>
      <c r="E24" s="14">
        <f t="shared" si="2"/>
        <v>19.879589213709671</v>
      </c>
      <c r="F24" s="25">
        <f t="shared" si="3"/>
        <v>2.7741935483870961</v>
      </c>
    </row>
    <row r="25" spans="1:12" x14ac:dyDescent="0.2">
      <c r="A25" s="7">
        <v>21</v>
      </c>
      <c r="B25" s="8">
        <f t="shared" si="6"/>
        <v>17.915879926508673</v>
      </c>
      <c r="C25" s="13">
        <f t="shared" si="5"/>
        <v>64.497167735431219</v>
      </c>
      <c r="D25" s="15">
        <f t="shared" si="1"/>
        <v>86.263040014164275</v>
      </c>
      <c r="E25" s="14">
        <f t="shared" si="2"/>
        <v>18.330896003009908</v>
      </c>
      <c r="F25" s="25">
        <f t="shared" si="3"/>
        <v>2.5580736543909346</v>
      </c>
    </row>
    <row r="26" spans="1:12" x14ac:dyDescent="0.2">
      <c r="A26" s="7">
        <v>22</v>
      </c>
      <c r="B26" s="8">
        <f t="shared" si="6"/>
        <v>17.313289693180785</v>
      </c>
      <c r="C26" s="13">
        <f t="shared" si="5"/>
        <v>62.327842895450829</v>
      </c>
      <c r="D26" s="15">
        <f t="shared" si="1"/>
        <v>80.557812499999997</v>
      </c>
      <c r="E26" s="14">
        <f t="shared" si="2"/>
        <v>17.118535156249997</v>
      </c>
      <c r="F26" s="25">
        <f t="shared" si="3"/>
        <v>2.3888888888888888</v>
      </c>
    </row>
    <row r="27" spans="1:12" x14ac:dyDescent="0.2">
      <c r="A27" s="7">
        <v>23</v>
      </c>
      <c r="B27" s="8">
        <f t="shared" si="6"/>
        <v>16.813088783501783</v>
      </c>
      <c r="C27" s="13">
        <f t="shared" si="5"/>
        <v>60.52711962060642</v>
      </c>
      <c r="D27" s="15">
        <f t="shared" si="1"/>
        <v>75.97023775626424</v>
      </c>
      <c r="E27" s="14">
        <f t="shared" si="2"/>
        <v>16.143675523206152</v>
      </c>
      <c r="F27" s="25">
        <f t="shared" si="3"/>
        <v>2.2528473804100226</v>
      </c>
    </row>
    <row r="28" spans="1:12" x14ac:dyDescent="0.2">
      <c r="A28" s="7">
        <v>24</v>
      </c>
      <c r="B28" s="8">
        <f t="shared" si="6"/>
        <v>16.390716935501967</v>
      </c>
      <c r="C28" s="13">
        <f t="shared" si="5"/>
        <v>59.006580967807082</v>
      </c>
      <c r="D28" s="15">
        <f t="shared" si="1"/>
        <v>72.201192946058072</v>
      </c>
      <c r="E28" s="14">
        <f t="shared" si="2"/>
        <v>15.34275350103734</v>
      </c>
      <c r="F28" s="25">
        <f t="shared" si="3"/>
        <v>2.1410788381742734</v>
      </c>
    </row>
    <row r="29" spans="1:12" x14ac:dyDescent="0.2">
      <c r="A29" s="7">
        <v>25</v>
      </c>
      <c r="B29" s="8">
        <f t="shared" si="6"/>
        <v>16.028991591131721</v>
      </c>
      <c r="C29" s="13">
        <f t="shared" si="5"/>
        <v>57.704369728074198</v>
      </c>
      <c r="D29" s="15">
        <f t="shared" si="1"/>
        <v>69.049553571428575</v>
      </c>
      <c r="E29" s="14">
        <f t="shared" si="2"/>
        <v>14.673030133928572</v>
      </c>
      <c r="F29" s="25">
        <f t="shared" si="3"/>
        <v>2.0476190476190474</v>
      </c>
    </row>
    <row r="30" spans="1:12" x14ac:dyDescent="0.2">
      <c r="A30" s="7">
        <v>26</v>
      </c>
      <c r="B30" s="8">
        <f t="shared" si="6"/>
        <v>15.715505485858744</v>
      </c>
      <c r="C30" s="13">
        <f t="shared" si="5"/>
        <v>56.57581974909148</v>
      </c>
      <c r="D30" s="15">
        <f t="shared" si="1"/>
        <v>66.375099031690112</v>
      </c>
      <c r="E30" s="14">
        <f t="shared" si="2"/>
        <v>14.104708544234148</v>
      </c>
      <c r="F30" s="25">
        <f t="shared" si="3"/>
        <v>1.9683098591549293</v>
      </c>
    </row>
    <row r="31" spans="1:12" x14ac:dyDescent="0.2">
      <c r="A31" s="7">
        <v>27</v>
      </c>
      <c r="B31" s="8">
        <f t="shared" si="6"/>
        <v>15.441060528522618</v>
      </c>
      <c r="C31" s="13">
        <f t="shared" si="5"/>
        <v>55.587817902681422</v>
      </c>
      <c r="D31" s="15">
        <f t="shared" si="1"/>
        <v>64.077081628477899</v>
      </c>
      <c r="E31" s="14">
        <f t="shared" si="2"/>
        <v>13.616379846051553</v>
      </c>
      <c r="F31" s="25">
        <f t="shared" si="3"/>
        <v>1.900163666121113</v>
      </c>
    </row>
    <row r="32" spans="1:12" x14ac:dyDescent="0.2">
      <c r="A32" s="7">
        <v>28</v>
      </c>
      <c r="B32" s="8">
        <f t="shared" si="6"/>
        <v>15.198684153570662</v>
      </c>
      <c r="C32" s="13">
        <f t="shared" si="5"/>
        <v>54.715262952854381</v>
      </c>
      <c r="D32" s="15">
        <f t="shared" si="1"/>
        <v>62.081249999999983</v>
      </c>
      <c r="E32" s="14">
        <f t="shared" si="2"/>
        <v>13.192265624999996</v>
      </c>
      <c r="F32" s="25">
        <f t="shared" si="3"/>
        <v>1.8409785932721712</v>
      </c>
    </row>
    <row r="33" spans="1:6" x14ac:dyDescent="0.2">
      <c r="A33" s="7">
        <v>29</v>
      </c>
      <c r="B33" s="8">
        <f t="shared" si="6"/>
        <v>14.982988919384313</v>
      </c>
      <c r="C33" s="13">
        <f t="shared" si="5"/>
        <v>53.93876010978353</v>
      </c>
      <c r="D33" s="15">
        <f t="shared" si="1"/>
        <v>60.331675932568146</v>
      </c>
      <c r="E33" s="14">
        <f t="shared" si="2"/>
        <v>12.820481135670731</v>
      </c>
      <c r="F33" s="25">
        <f t="shared" si="3"/>
        <v>1.7890961262553802</v>
      </c>
    </row>
    <row r="34" spans="1:6" x14ac:dyDescent="0.2">
      <c r="A34" s="7">
        <v>30</v>
      </c>
      <c r="B34" s="8">
        <f t="shared" si="6"/>
        <v>14.789742610555683</v>
      </c>
      <c r="C34" s="13">
        <f t="shared" si="5"/>
        <v>53.243073398000462</v>
      </c>
      <c r="D34" s="15">
        <f t="shared" si="1"/>
        <v>58.785430743243225</v>
      </c>
      <c r="E34" s="14">
        <f t="shared" si="2"/>
        <v>12.491904032939185</v>
      </c>
      <c r="F34" s="25">
        <f t="shared" si="3"/>
        <v>1.743243243243243</v>
      </c>
    </row>
    <row r="35" spans="1:6" x14ac:dyDescent="0.2">
      <c r="A35" s="7">
        <v>31</v>
      </c>
      <c r="B35" s="8">
        <f t="shared" si="6"/>
        <v>14.615571919317274</v>
      </c>
      <c r="C35" s="13">
        <f t="shared" si="5"/>
        <v>52.61605890954219</v>
      </c>
      <c r="D35" s="15">
        <f t="shared" si="1"/>
        <v>57.409015804597693</v>
      </c>
      <c r="E35" s="14">
        <f t="shared" si="2"/>
        <v>12.199415858477009</v>
      </c>
      <c r="F35" s="25">
        <f t="shared" si="3"/>
        <v>1.7024265644955299</v>
      </c>
    </row>
    <row r="36" spans="1:6" x14ac:dyDescent="0.2">
      <c r="A36" s="7">
        <v>32</v>
      </c>
      <c r="B36" s="8">
        <f t="shared" si="6"/>
        <v>14.457753434837882</v>
      </c>
      <c r="C36" s="13">
        <f t="shared" si="5"/>
        <v>52.047912365416373</v>
      </c>
      <c r="D36" s="15">
        <f t="shared" si="1"/>
        <v>56.175907990314762</v>
      </c>
      <c r="E36" s="14">
        <f t="shared" si="2"/>
        <v>11.937380447941887</v>
      </c>
      <c r="F36" s="25">
        <f t="shared" si="3"/>
        <v>1.6658595641646488</v>
      </c>
    </row>
    <row r="37" spans="1:6" x14ac:dyDescent="0.2">
      <c r="A37" s="7">
        <v>33</v>
      </c>
      <c r="B37" s="8">
        <f t="shared" si="6"/>
        <v>14.314063191955354</v>
      </c>
      <c r="C37" s="13">
        <f t="shared" si="5"/>
        <v>51.530627491039276</v>
      </c>
      <c r="D37" s="15">
        <f t="shared" si="1"/>
        <v>55.064833860759478</v>
      </c>
      <c r="E37" s="14">
        <f t="shared" si="2"/>
        <v>11.701277195411389</v>
      </c>
      <c r="F37" s="25">
        <f t="shared" si="3"/>
        <v>1.6329113924050631</v>
      </c>
    </row>
    <row r="38" spans="1:6" x14ac:dyDescent="0.2">
      <c r="A38" s="7">
        <v>34</v>
      </c>
      <c r="B38" s="8">
        <f t="shared" si="6"/>
        <v>14.18266640359948</v>
      </c>
      <c r="C38" s="13">
        <f t="shared" si="5"/>
        <v>51.057599052958132</v>
      </c>
      <c r="D38" s="15">
        <f t="shared" si="1"/>
        <v>54.058532072368408</v>
      </c>
      <c r="E38" s="14">
        <f t="shared" si="2"/>
        <v>11.487438065378287</v>
      </c>
      <c r="F38" s="25">
        <f t="shared" si="3"/>
        <v>1.6030701754385963</v>
      </c>
    </row>
    <row r="39" spans="1:6" x14ac:dyDescent="0.2">
      <c r="A39" s="7">
        <v>35</v>
      </c>
      <c r="B39" s="8">
        <f t="shared" si="6"/>
        <v>14.06203533263713</v>
      </c>
      <c r="C39" s="13">
        <f t="shared" si="5"/>
        <v>50.623327197493673</v>
      </c>
      <c r="D39" s="15">
        <f t="shared" si="1"/>
        <v>53.142850130890039</v>
      </c>
      <c r="E39" s="14">
        <f t="shared" si="2"/>
        <v>11.292855652814133</v>
      </c>
      <c r="F39" s="25">
        <f t="shared" si="3"/>
        <v>1.575916230366492</v>
      </c>
    </row>
    <row r="40" spans="1:6" x14ac:dyDescent="0.2">
      <c r="A40" s="7">
        <v>36</v>
      </c>
      <c r="B40" s="8">
        <f t="shared" si="6"/>
        <v>13.9508872301735</v>
      </c>
      <c r="C40" s="13">
        <f t="shared" si="5"/>
        <v>50.223194028624597</v>
      </c>
      <c r="D40" s="15">
        <f t="shared" si="1"/>
        <v>52.306074649298594</v>
      </c>
      <c r="E40" s="14">
        <f t="shared" si="2"/>
        <v>11.115040862975951</v>
      </c>
      <c r="F40" s="25">
        <f t="shared" si="3"/>
        <v>1.5511022044088176</v>
      </c>
    </row>
    <row r="41" spans="1:6" x14ac:dyDescent="0.2">
      <c r="A41" s="7">
        <v>37</v>
      </c>
      <c r="B41" s="8">
        <f t="shared" si="6"/>
        <v>13.848136819506005</v>
      </c>
      <c r="C41" s="13">
        <f t="shared" si="5"/>
        <v>49.853292550221617</v>
      </c>
      <c r="D41" s="15">
        <f t="shared" si="1"/>
        <v>51.538427593659932</v>
      </c>
      <c r="E41" s="14">
        <f t="shared" si="2"/>
        <v>10.951915863652735</v>
      </c>
      <c r="F41" s="25">
        <f t="shared" si="3"/>
        <v>1.5283381364073005</v>
      </c>
    </row>
    <row r="42" spans="1:6" x14ac:dyDescent="0.2">
      <c r="A42" s="7">
        <v>38</v>
      </c>
      <c r="B42" s="8">
        <f t="shared" si="6"/>
        <v>13.752859481265672</v>
      </c>
      <c r="C42" s="13">
        <f t="shared" si="5"/>
        <v>49.510294132556417</v>
      </c>
      <c r="D42" s="15">
        <f t="shared" si="1"/>
        <v>50.831682426199251</v>
      </c>
      <c r="E42" s="14">
        <f t="shared" si="2"/>
        <v>10.801732515567341</v>
      </c>
      <c r="F42" s="25">
        <f t="shared" si="3"/>
        <v>1.5073800738007379</v>
      </c>
    </row>
    <row r="43" spans="1:6" x14ac:dyDescent="0.2">
      <c r="A43" s="7">
        <v>39</v>
      </c>
      <c r="B43" s="8">
        <f t="shared" si="6"/>
        <v>13.664262418281854</v>
      </c>
      <c r="C43" s="13">
        <f t="shared" si="5"/>
        <v>49.191344705814679</v>
      </c>
      <c r="D43" s="15">
        <f t="shared" si="1"/>
        <v>50.178868123336272</v>
      </c>
      <c r="E43" s="14">
        <f t="shared" si="2"/>
        <v>10.663009476208957</v>
      </c>
      <c r="F43" s="25">
        <f t="shared" si="3"/>
        <v>1.4880212954747114</v>
      </c>
    </row>
    <row r="44" spans="1:6" x14ac:dyDescent="0.2">
      <c r="A44" s="7">
        <v>40</v>
      </c>
      <c r="B44" s="8">
        <f t="shared" si="6"/>
        <v>13.581661844617486</v>
      </c>
      <c r="C44" s="13">
        <f t="shared" si="5"/>
        <v>48.893982640622951</v>
      </c>
      <c r="D44" s="15">
        <f t="shared" si="1"/>
        <v>49.574038461538457</v>
      </c>
      <c r="E44" s="14">
        <f t="shared" si="2"/>
        <v>10.534483173076922</v>
      </c>
      <c r="F44" s="25">
        <f t="shared" si="3"/>
        <v>1.47008547008547</v>
      </c>
    </row>
    <row r="45" spans="1:6" x14ac:dyDescent="0.2">
      <c r="A45" s="7">
        <v>41</v>
      </c>
      <c r="B45" s="8">
        <f t="shared" si="6"/>
        <v>13.504464774199411</v>
      </c>
      <c r="C45" s="13">
        <f t="shared" si="5"/>
        <v>48.616073187117877</v>
      </c>
      <c r="D45" s="15">
        <f t="shared" si="1"/>
        <v>49.01209037510305</v>
      </c>
      <c r="E45" s="14">
        <f t="shared" si="2"/>
        <v>10.415069204709397</v>
      </c>
      <c r="F45" s="25">
        <f t="shared" si="3"/>
        <v>1.4534212695795548</v>
      </c>
    </row>
    <row r="46" spans="1:6" x14ac:dyDescent="0.2">
      <c r="A46" s="7">
        <v>42</v>
      </c>
      <c r="B46" s="8">
        <f t="shared" si="6"/>
        <v>13.43215435813023</v>
      </c>
      <c r="C46" s="13">
        <f t="shared" si="5"/>
        <v>48.355755689268832</v>
      </c>
      <c r="D46" s="15">
        <f t="shared" si="1"/>
        <v>48.488619625796176</v>
      </c>
      <c r="E46" s="14">
        <f t="shared" si="2"/>
        <v>10.303831670481687</v>
      </c>
      <c r="F46" s="25">
        <f t="shared" si="3"/>
        <v>1.4378980891719744</v>
      </c>
    </row>
    <row r="47" spans="1:6" x14ac:dyDescent="0.2">
      <c r="A47" s="7">
        <v>43</v>
      </c>
      <c r="B47" s="8">
        <f t="shared" si="6"/>
        <v>13.364277986370894</v>
      </c>
      <c r="C47" s="13">
        <f t="shared" si="5"/>
        <v>48.111400750935218</v>
      </c>
      <c r="D47" s="15">
        <f t="shared" si="1"/>
        <v>47.999805138568121</v>
      </c>
      <c r="E47" s="14">
        <f t="shared" si="2"/>
        <v>10.199958591945725</v>
      </c>
      <c r="F47" s="25">
        <f t="shared" si="3"/>
        <v>1.4234026173979983</v>
      </c>
    </row>
  </sheetData>
  <sheetProtection algorithmName="SHA-512" hashValue="qg8lVQO4bz3nABFyaKyRjDl3yuInZQTUsulGng9swqsul54cQVR6rxABJJNcE2CrGEKBeupkYNwkNl9sdEdcLA==" saltValue="PR+uGhE3E9JgGNGL2OEB/Q==" spinCount="100000" sheet="1" objects="1" scenarios="1" selectLockedCells="1"/>
  <pageMargins left="0.75" right="0.75" top="1" bottom="1" header="0.5" footer="0.5"/>
  <pageSetup paperSize="9" orientation="portrait" horizontalDpi="4294967292" verticalDpi="429496729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JAROSŁAW GOSEK</dc:creator>
  <cp:lastModifiedBy>JAROSŁAW GOSEK</cp:lastModifiedBy>
  <dcterms:created xsi:type="dcterms:W3CDTF">2020-12-09T15:42:53Z</dcterms:created>
  <dcterms:modified xsi:type="dcterms:W3CDTF">2020-12-10T19:33:04Z</dcterms:modified>
</cp:coreProperties>
</file>