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ój dysk\10_DK_robo\01 Modelarskie\01 Materiały techniczne\"/>
    </mc:Choice>
  </mc:AlternateContent>
  <xr:revisionPtr revIDLastSave="0" documentId="13_ncr:1_{95BE2FC1-63FF-4755-9998-6578713921B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blicz CoG" sheetId="1" r:id="rId1"/>
    <sheet name="E 1.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TjKMPkxMz6FSjiXE65cIdkZaZkqITa9SIRAaHpCH0Xw="/>
    </ext>
  </extLst>
</workbook>
</file>

<file path=xl/calcChain.xml><?xml version="1.0" encoding="utf-8"?>
<calcChain xmlns="http://schemas.openxmlformats.org/spreadsheetml/2006/main">
  <c r="B22" i="2" l="1"/>
  <c r="B15" i="2"/>
  <c r="D15" i="2" s="1"/>
  <c r="B6" i="2"/>
  <c r="D6" i="2" s="1"/>
  <c r="D9" i="1"/>
  <c r="C7" i="1"/>
  <c r="D7" i="2" l="1"/>
  <c r="D16" i="2"/>
  <c r="C6" i="2"/>
  <c r="C7" i="2" s="1"/>
  <c r="C15" i="2"/>
  <c r="E15" i="2" s="1"/>
  <c r="C18" i="2" l="1"/>
  <c r="C17" i="2"/>
  <c r="C16" i="2"/>
  <c r="E6" i="2"/>
</calcChain>
</file>

<file path=xl/sharedStrings.xml><?xml version="1.0" encoding="utf-8"?>
<sst xmlns="http://schemas.openxmlformats.org/spreadsheetml/2006/main" count="28" uniqueCount="25">
  <si>
    <t>Wytarować wagi z podpórkami !</t>
  </si>
  <si>
    <t>g</t>
  </si>
  <si>
    <t>mm</t>
  </si>
  <si>
    <t>przód</t>
  </si>
  <si>
    <t>LE</t>
  </si>
  <si>
    <t>waga 1 - przy natarciu</t>
  </si>
  <si>
    <t>tył</t>
  </si>
  <si>
    <t>TE</t>
  </si>
  <si>
    <t>waga 2 - przy spływie</t>
  </si>
  <si>
    <t>rozstaw</t>
  </si>
  <si>
    <t>L</t>
  </si>
  <si>
    <t>osiowy rozstaw podparcia na wagach [mm]</t>
  </si>
  <si>
    <t>waga</t>
  </si>
  <si>
    <t>waga całkowita modelu ( Waga 1 + waga 2)</t>
  </si>
  <si>
    <t>CoG</t>
  </si>
  <si>
    <t>połozenie CoG - licząc od osi przedniego podparcia</t>
  </si>
  <si>
    <t>CoG = L * TE / ( LE + TE)</t>
  </si>
  <si>
    <t>Statecznik</t>
  </si>
  <si>
    <t>root</t>
  </si>
  <si>
    <t>wings</t>
  </si>
  <si>
    <t>half wings</t>
  </si>
  <si>
    <t>skrzydło</t>
  </si>
  <si>
    <t>mm2</t>
  </si>
  <si>
    <t>L=</t>
  </si>
  <si>
    <t>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</si>
</sst>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/>
    <xf numFmtId="0" fontId="1" fillId="3" borderId="1" xfId="0" applyFont="1" applyFill="1" applyBorder="1"/>
    <xf numFmtId="0" fontId="3" fillId="3" borderId="0" xfId="0" applyFont="1" applyFill="1"/>
    <xf numFmtId="164" fontId="1" fillId="3" borderId="1" xfId="0" applyNumberFormat="1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0" fontId="2" fillId="0" borderId="0" xfId="0" applyNumberFormat="1" applyFont="1"/>
    <xf numFmtId="9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2" sqref="C12"/>
    </sheetView>
  </sheetViews>
  <sheetFormatPr defaultColWidth="14.42578125" defaultRowHeight="15" customHeight="1" x14ac:dyDescent="0.25"/>
  <cols>
    <col min="1" max="3" width="8.85546875" customWidth="1"/>
    <col min="4" max="4" width="8.5703125" customWidth="1"/>
    <col min="5" max="5" width="42.85546875" customWidth="1"/>
    <col min="6" max="6" width="8.85546875" customWidth="1"/>
    <col min="7" max="26" width="8.710937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1"/>
      <c r="B2" s="1"/>
      <c r="C2" s="3" t="s">
        <v>1</v>
      </c>
      <c r="D2" s="3" t="s">
        <v>2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 t="s">
        <v>3</v>
      </c>
      <c r="B3" s="2" t="s">
        <v>4</v>
      </c>
      <c r="C3" s="1">
        <v>715</v>
      </c>
      <c r="D3" s="2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6</v>
      </c>
      <c r="B4" s="2" t="s">
        <v>7</v>
      </c>
      <c r="C4" s="1">
        <v>146</v>
      </c>
      <c r="D4" s="2"/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 t="s">
        <v>9</v>
      </c>
      <c r="B5" s="2" t="s">
        <v>10</v>
      </c>
      <c r="C5" s="2"/>
      <c r="D5" s="1">
        <v>200</v>
      </c>
      <c r="E5" s="4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5" t="s">
        <v>12</v>
      </c>
      <c r="B7" s="5"/>
      <c r="C7" s="5">
        <f>C3+C4</f>
        <v>861</v>
      </c>
      <c r="D7" s="5"/>
      <c r="E7" s="4" t="s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6" t="s">
        <v>14</v>
      </c>
      <c r="B9" s="6"/>
      <c r="C9" s="7"/>
      <c r="D9" s="8">
        <f>D5*C4/(C3+C4)</f>
        <v>33.91405342624855</v>
      </c>
      <c r="E9" s="9" t="s"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 t="s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6" width="8.7109375" customWidth="1"/>
  </cols>
  <sheetData>
    <row r="1" spans="1:5" ht="14.25" customHeight="1" x14ac:dyDescent="0.25"/>
    <row r="2" spans="1:5" ht="14.25" customHeight="1" x14ac:dyDescent="0.25">
      <c r="A2" s="10" t="s">
        <v>17</v>
      </c>
      <c r="B2" s="10">
        <v>55338</v>
      </c>
    </row>
    <row r="3" spans="1:5" ht="14.25" customHeight="1" x14ac:dyDescent="0.25">
      <c r="C3" s="11">
        <v>0.4244</v>
      </c>
      <c r="D3" s="12">
        <v>0.53</v>
      </c>
      <c r="E3" s="12"/>
    </row>
    <row r="4" spans="1:5" ht="14.25" customHeight="1" x14ac:dyDescent="0.25">
      <c r="A4" s="10" t="s">
        <v>18</v>
      </c>
      <c r="B4" s="10">
        <v>135.69999999999999</v>
      </c>
    </row>
    <row r="5" spans="1:5" ht="14.25" customHeight="1" x14ac:dyDescent="0.25">
      <c r="A5" s="10" t="s">
        <v>19</v>
      </c>
      <c r="B5" s="10">
        <v>510</v>
      </c>
    </row>
    <row r="6" spans="1:5" ht="14.25" customHeight="1" x14ac:dyDescent="0.25">
      <c r="A6" s="10" t="s">
        <v>20</v>
      </c>
      <c r="B6" s="10">
        <f>B5/2</f>
        <v>255</v>
      </c>
      <c r="C6" s="10">
        <f>C3*B6</f>
        <v>108.22199999999999</v>
      </c>
      <c r="D6" s="10">
        <f>B6*D3</f>
        <v>135.15</v>
      </c>
      <c r="E6" s="10">
        <f>D6-C6</f>
        <v>26.928000000000011</v>
      </c>
    </row>
    <row r="7" spans="1:5" ht="14.25" customHeight="1" x14ac:dyDescent="0.25">
      <c r="A7" s="12">
        <v>0.25</v>
      </c>
      <c r="C7" s="10">
        <f>A7*C6</f>
        <v>27.055499999999999</v>
      </c>
      <c r="D7" s="10">
        <f>A7*D6</f>
        <v>33.787500000000001</v>
      </c>
    </row>
    <row r="8" spans="1:5" ht="14.25" customHeight="1" x14ac:dyDescent="0.25"/>
    <row r="9" spans="1:5" ht="14.25" customHeight="1" x14ac:dyDescent="0.25"/>
    <row r="10" spans="1:5" ht="14.25" customHeight="1" x14ac:dyDescent="0.25"/>
    <row r="11" spans="1:5" ht="14.25" customHeight="1" x14ac:dyDescent="0.25">
      <c r="A11" s="10" t="s">
        <v>21</v>
      </c>
      <c r="B11" s="10">
        <v>224180</v>
      </c>
      <c r="C11" s="10" t="s">
        <v>22</v>
      </c>
    </row>
    <row r="12" spans="1:5" ht="14.25" customHeight="1" x14ac:dyDescent="0.25">
      <c r="C12" s="11">
        <v>0.4244</v>
      </c>
      <c r="D12" s="12">
        <v>0.53</v>
      </c>
      <c r="E12" s="12"/>
    </row>
    <row r="13" spans="1:5" ht="14.25" customHeight="1" x14ac:dyDescent="0.25">
      <c r="A13" s="10" t="s">
        <v>18</v>
      </c>
      <c r="B13" s="10">
        <v>257.89999999999998</v>
      </c>
    </row>
    <row r="14" spans="1:5" ht="14.25" customHeight="1" x14ac:dyDescent="0.25">
      <c r="A14" s="10" t="s">
        <v>19</v>
      </c>
      <c r="B14" s="10">
        <v>1070</v>
      </c>
    </row>
    <row r="15" spans="1:5" ht="14.25" customHeight="1" x14ac:dyDescent="0.25">
      <c r="A15" s="10" t="s">
        <v>20</v>
      </c>
      <c r="B15" s="10">
        <f>B14/2</f>
        <v>535</v>
      </c>
      <c r="C15" s="10">
        <f>C12*B15</f>
        <v>227.054</v>
      </c>
      <c r="D15" s="10">
        <f>B15*D12</f>
        <v>283.55</v>
      </c>
      <c r="E15" s="10">
        <f>D15-C15</f>
        <v>56.496000000000009</v>
      </c>
    </row>
    <row r="16" spans="1:5" ht="14.25" customHeight="1" x14ac:dyDescent="0.25">
      <c r="A16" s="12">
        <v>0.25</v>
      </c>
      <c r="C16" s="10">
        <f>A16*C15</f>
        <v>56.763500000000001</v>
      </c>
      <c r="D16" s="10">
        <f>A16*D15</f>
        <v>70.887500000000003</v>
      </c>
    </row>
    <row r="17" spans="1:3" ht="14.25" customHeight="1" x14ac:dyDescent="0.25">
      <c r="A17" s="12">
        <v>0.05</v>
      </c>
      <c r="C17" s="10">
        <f>C15*A17</f>
        <v>11.3527</v>
      </c>
    </row>
    <row r="18" spans="1:3" ht="14.25" customHeight="1" x14ac:dyDescent="0.25">
      <c r="A18" s="12">
        <v>0.15</v>
      </c>
      <c r="C18" s="10">
        <f>C15*A18</f>
        <v>34.058099999999996</v>
      </c>
    </row>
    <row r="19" spans="1:3" ht="14.25" customHeight="1" x14ac:dyDescent="0.25"/>
    <row r="20" spans="1:3" ht="14.25" customHeight="1" x14ac:dyDescent="0.25">
      <c r="A20" s="10" t="s">
        <v>23</v>
      </c>
      <c r="B20" s="10">
        <v>467.9</v>
      </c>
    </row>
    <row r="21" spans="1:3" ht="14.25" customHeight="1" x14ac:dyDescent="0.25"/>
    <row r="22" spans="1:3" ht="14.25" customHeight="1" x14ac:dyDescent="0.25">
      <c r="A22" s="10" t="s">
        <v>24</v>
      </c>
      <c r="B22" s="10">
        <f>B20*(B2/(B2+B11))</f>
        <v>92.633212172382457</v>
      </c>
    </row>
    <row r="23" spans="1:3" ht="14.25" customHeight="1" x14ac:dyDescent="0.25"/>
    <row r="24" spans="1:3" ht="14.25" customHeight="1" x14ac:dyDescent="0.25"/>
    <row r="25" spans="1:3" ht="14.25" customHeight="1" x14ac:dyDescent="0.25"/>
    <row r="26" spans="1:3" ht="14.25" customHeight="1" x14ac:dyDescent="0.25"/>
    <row r="27" spans="1:3" ht="14.25" customHeight="1" x14ac:dyDescent="0.25"/>
    <row r="28" spans="1:3" ht="14.25" customHeight="1" x14ac:dyDescent="0.25"/>
    <row r="29" spans="1:3" ht="14.25" customHeight="1" x14ac:dyDescent="0.25"/>
    <row r="30" spans="1:3" ht="14.25" customHeight="1" x14ac:dyDescent="0.25"/>
    <row r="31" spans="1:3" ht="14.25" customHeight="1" x14ac:dyDescent="0.25"/>
    <row r="32" spans="1: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Oblicz CoG</vt:lpstr>
      <vt:lpstr>E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Darek</dc:creator>
  <cp:lastModifiedBy>Dariusz Kuras</cp:lastModifiedBy>
  <dcterms:created xsi:type="dcterms:W3CDTF">2023-05-17T18:33:00Z</dcterms:created>
  <dcterms:modified xsi:type="dcterms:W3CDTF">2024-12-18T19:15:51Z</dcterms:modified>
</cp:coreProperties>
</file>